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LI\2DO TRIMESTRE F.A\"/>
    </mc:Choice>
  </mc:AlternateContent>
  <bookViews>
    <workbookView xWindow="0" yWindow="0" windowWidth="11400" windowHeight="7500" tabRatio="946" firstSheet="1" activeTab="1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'ESF-03'!$A$9:$L$14</definedName>
    <definedName name="_xlnm._FilterDatabase" localSheetId="3" hidden="1">'ESF-08'!$A$7:$J$23</definedName>
    <definedName name="_xlnm.Print_Area" localSheetId="10">Conciliacion_Eg!$A$1:$I$38</definedName>
    <definedName name="_xlnm.Print_Area" localSheetId="9">Conciliacion_Ig!$A$1:$I$23</definedName>
    <definedName name="_xlnm.Print_Area" localSheetId="5">'EA-01-02'!$A$1:$I$14</definedName>
    <definedName name="_xlnm.Print_Area" localSheetId="6">'EA-03 '!$A$1:$I$21</definedName>
    <definedName name="_xlnm.Print_Area" localSheetId="8">'EFE-01  '!$A$1:$I$12</definedName>
    <definedName name="_xlnm.Print_Area" localSheetId="2">'ESF-03'!$A$1:$J$14</definedName>
    <definedName name="_xlnm.Print_Area" localSheetId="3">'ESF-08'!$A$1:$J$22</definedName>
    <definedName name="_xlnm.Print_Area" localSheetId="4">'ESF-12-13 '!$A$1:$J$21</definedName>
    <definedName name="_xlnm.Print_Area" localSheetId="7">'VHP-01 02'!$A$1:$I$12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G19" i="18" l="1"/>
  <c r="G11" i="18"/>
  <c r="G12" i="18"/>
  <c r="G13" i="18"/>
  <c r="G14" i="18"/>
  <c r="G15" i="18"/>
  <c r="G16" i="18"/>
  <c r="G17" i="18"/>
  <c r="G18" i="18"/>
  <c r="G10" i="18"/>
  <c r="F19" i="18" l="1"/>
  <c r="G20" i="8" l="1"/>
  <c r="G11" i="8"/>
  <c r="G12" i="8"/>
  <c r="G10" i="8"/>
  <c r="F11" i="25" l="1"/>
  <c r="F29" i="25"/>
  <c r="F37" i="25" l="1"/>
  <c r="F17" i="26" l="1"/>
  <c r="F11" i="26"/>
  <c r="F22" i="26" s="1"/>
  <c r="G11" i="19"/>
  <c r="F11" i="19"/>
  <c r="H10" i="19" l="1"/>
  <c r="H11" i="19" s="1"/>
  <c r="G12" i="21"/>
  <c r="F12" i="21"/>
  <c r="H11" i="21"/>
  <c r="H10" i="21"/>
  <c r="H12" i="21" l="1"/>
  <c r="G21" i="8" l="1"/>
  <c r="F21" i="8"/>
  <c r="E21" i="8"/>
  <c r="F13" i="16" l="1"/>
  <c r="F19" i="12"/>
  <c r="H13" i="4" l="1"/>
  <c r="G13" i="4"/>
  <c r="F13" i="4"/>
  <c r="E13" i="4"/>
  <c r="I11" i="12"/>
  <c r="H11" i="12"/>
  <c r="G11" i="12"/>
  <c r="F11" i="12"/>
  <c r="E11" i="12"/>
  <c r="G13" i="8"/>
  <c r="F13" i="8"/>
  <c r="E13" i="8"/>
  <c r="D13" i="4"/>
</calcChain>
</file>

<file path=xl/sharedStrings.xml><?xml version="1.0" encoding="utf-8"?>
<sst xmlns="http://schemas.openxmlformats.org/spreadsheetml/2006/main" count="274" uniqueCount="185">
  <si>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</si>
  <si>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</si>
  <si>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</si>
  <si>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</si>
  <si>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</si>
  <si>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</si>
  <si>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</si>
  <si>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</si>
  <si>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</si>
  <si>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</si>
  <si>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</si>
  <si>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</si>
  <si>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</si>
  <si>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</si>
  <si>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</si>
  <si>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</si>
  <si>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</si>
  <si>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</si>
  <si>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</si>
  <si>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</si>
  <si>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</si>
  <si>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</si>
  <si>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</si>
  <si>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</si>
  <si>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</si>
  <si>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</si>
  <si>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</si>
  <si>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</si>
  <si>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</si>
  <si>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</si>
  <si>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</si>
  <si>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</si>
  <si>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</si>
  <si>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</si>
  <si>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</si>
  <si>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</si>
  <si>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</si>
  <si>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</si>
  <si>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</si>
  <si>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</si>
  <si>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</si>
  <si>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</si>
  <si>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</si>
  <si>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</si>
  <si>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</si>
  <si>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</si>
  <si>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</si>
  <si>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</si>
  <si>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</si>
  <si>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</si>
  <si>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</si>
  <si>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</si>
  <si>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</si>
  <si>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</si>
  <si>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</si>
  <si>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</si>
  <si>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</si>
  <si>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</si>
  <si>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</si>
  <si>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</si>
  <si>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</si>
  <si>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</si>
  <si>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</si>
  <si>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</si>
  <si>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</si>
  <si>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</si>
  <si>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</si>
  <si>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</si>
  <si>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</si>
  <si>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</si>
  <si>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</si>
  <si>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</si>
  <si>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</si>
  <si>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</si>
  <si>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</si>
  <si>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</si>
  <si>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</si>
  <si>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</si>
  <si>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</si>
  <si>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</si>
  <si>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</si>
  <si>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</si>
  <si>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</si>
  <si>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</si>
  <si>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</si>
  <si>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</si>
  <si>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</si>
  <si>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</si>
  <si>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</si>
  <si>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</si>
  <si>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</si>
  <si>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</si>
  <si>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</si>
  <si>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</si>
  <si>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</si>
  <si>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</si>
  <si>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</si>
  <si>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</si>
  <si>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</si>
  <si>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</si>
  <si>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</si>
  <si>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</si>
  <si>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</si>
  <si>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</si>
  <si>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</si>
  <si>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</si>
  <si>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</si>
  <si>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</si>
  <si>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</si>
  <si>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</si>
  <si>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</si>
  <si>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</si>
  <si>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</si>
  <si>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</si>
  <si>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</si>
  <si>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</si>
  <si>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</si>
  <si>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</si>
  <si>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</si>
  <si>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</si>
  <si>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Memoria</t>
  </si>
  <si>
    <t>Conciliacion_Ig</t>
  </si>
  <si>
    <t>Conciliacion_Eg</t>
  </si>
  <si>
    <t>TOTAL_1123</t>
  </si>
  <si>
    <t>TOTAL_1240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</si>
  <si>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</si>
  <si>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</si>
  <si>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</si>
  <si>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</si>
  <si>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</si>
  <si>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</si>
  <si>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</si>
  <si>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</si>
  <si>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</si>
  <si>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</si>
  <si>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</si>
  <si>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</si>
  <si>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</si>
  <si>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</si>
  <si>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</si>
  <si>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</si>
  <si>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</si>
  <si>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</si>
  <si>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</si>
  <si>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</si>
  <si>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</si>
  <si>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</si>
  <si>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</si>
  <si>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</si>
  <si>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>OTROS</t>
  </si>
  <si>
    <t>PAGO NOMINA</t>
  </si>
  <si>
    <t xml:space="preserve">NOTAS DE DESGLOSE </t>
  </si>
  <si>
    <t>MUEBLES DE OFICINA Y ESTANTERÍA</t>
  </si>
  <si>
    <t>EQUIPO DE COMPUTO Y TECNOLOGIA Y TEGNOLOGIA DE LA INFORMACION</t>
  </si>
  <si>
    <t>AUTOMOVILES Y EQUIPOS TERRESTRES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</si>
  <si>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</si>
  <si>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</si>
  <si>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</si>
  <si>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</si>
  <si>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</si>
  <si>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</si>
  <si>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SECRETARÍA DE HACIENDA Y CREDITO PUBLICO</t>
  </si>
  <si>
    <t>VALORES EN GARANTÍA</t>
  </si>
  <si>
    <t>INTERESES BANCARIOS</t>
  </si>
  <si>
    <t>ESTÍMULOS ECONOMICOS</t>
  </si>
  <si>
    <t>SERVICIOS DE CAPACITACION</t>
  </si>
  <si>
    <t>SERVICIOS PROFESIONALES</t>
  </si>
  <si>
    <t>SERVICIOS FINANCIEROS</t>
  </si>
  <si>
    <t>PASAJES AÉREOS</t>
  </si>
  <si>
    <t>CAPACITACION</t>
  </si>
  <si>
    <t>RESULTADOS ANTERIORES</t>
  </si>
  <si>
    <t>PARTICULARES DERIVADOS EN JUICIOS DE JUZGADOS</t>
  </si>
  <si>
    <t>VARIOS</t>
  </si>
  <si>
    <t>DEPRECIACION ACUMULADA</t>
  </si>
  <si>
    <t xml:space="preserve">PODER JUDICIAL DEL ESTADO DE AGUASCALIENTES </t>
  </si>
  <si>
    <t>TOTAL_1260</t>
  </si>
  <si>
    <t>FONDO DE ADMINISTRACIÓN</t>
  </si>
  <si>
    <t>2160    FONDOS Y BIENES DE TERCEROS EN GARANTÍA Y/O ADMINISTRACIÓN A CORTO PLAZO</t>
  </si>
  <si>
    <t>TRIMESTRAL</t>
  </si>
  <si>
    <t>ACREDORA</t>
  </si>
  <si>
    <t>DEL 1 DE ENERO AL 30 DE JUNIO DE 2017</t>
  </si>
  <si>
    <t>PASAJES TERRESTRES</t>
  </si>
  <si>
    <t>VIATICOS EN EL PAIS</t>
  </si>
  <si>
    <t>SERVICIOS OFICIALES</t>
  </si>
  <si>
    <t>COMBUSTIBLES Y LUBRICANTES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</si>
</sst>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67" formatCode="#,##0.000000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79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/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2" xfId="1" applyNumberFormat="1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6" xfId="0" applyFont="1" applyBorder="1" applyAlignment="1"/>
    <xf numFmtId="4" fontId="12" fillId="0" borderId="26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6" xfId="1" applyNumberFormat="1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4" fontId="12" fillId="2" borderId="29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1" fillId="2" borderId="16" xfId="0" applyFont="1" applyFill="1" applyBorder="1"/>
    <xf numFmtId="0" fontId="12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4" fillId="0" borderId="33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4" fillId="2" borderId="38" xfId="2" applyFont="1" applyFill="1" applyBorder="1" applyAlignment="1">
      <alignment vertical="top"/>
    </xf>
    <xf numFmtId="166" fontId="6" fillId="0" borderId="0" xfId="0" applyNumberFormat="1" applyFont="1" applyAlignment="1"/>
    <xf numFmtId="0" fontId="11" fillId="0" borderId="1" xfId="0" applyFont="1" applyBorder="1" applyAlignment="1">
      <alignment horizontal="left"/>
    </xf>
    <xf numFmtId="0" fontId="19" fillId="0" borderId="1" xfId="3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/>
    </xf>
    <xf numFmtId="167" fontId="6" fillId="0" borderId="0" xfId="1" applyNumberFormat="1" applyFont="1" applyAlignment="1"/>
    <xf numFmtId="4" fontId="1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4" fillId="2" borderId="12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1" fillId="0" borderId="7" xfId="0" applyFont="1" applyBorder="1"/>
    <xf numFmtId="4" fontId="11" fillId="0" borderId="7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/>
    <xf numFmtId="0" fontId="18" fillId="0" borderId="1" xfId="0" applyFont="1" applyFill="1" applyBorder="1" applyAlignment="1"/>
    <xf numFmtId="0" fontId="11" fillId="0" borderId="1" xfId="0" applyFont="1" applyFill="1" applyBorder="1" applyAlignment="1"/>
    <xf numFmtId="164" fontId="11" fillId="0" borderId="1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4" fontId="12" fillId="2" borderId="29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4" fontId="12" fillId="2" borderId="27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4" fontId="12" fillId="2" borderId="25" xfId="1" applyNumberFormat="1" applyFont="1" applyFill="1" applyBorder="1" applyAlignment="1">
      <alignment horizontal="center" wrapText="1"/>
    </xf>
    <xf numFmtId="4" fontId="12" fillId="2" borderId="34" xfId="1" applyNumberFormat="1" applyFont="1" applyFill="1" applyBorder="1" applyAlignment="1">
      <alignment horizontal="center" wrapText="1"/>
    </xf>
    <xf numFmtId="4" fontId="12" fillId="2" borderId="2" xfId="1" applyNumberFormat="1" applyFont="1" applyFill="1" applyBorder="1" applyAlignment="1">
      <alignment horizontal="center" wrapText="1"/>
    </xf>
    <xf numFmtId="4" fontId="12" fillId="2" borderId="16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vertical="center"/>
    </xf>
    <xf numFmtId="4" fontId="12" fillId="2" borderId="1" xfId="0" quotePrefix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49" fontId="11" fillId="2" borderId="6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/>
    </xf>
    <xf numFmtId="49" fontId="11" fillId="2" borderId="16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wrapText="1"/>
    </xf>
    <xf numFmtId="0" fontId="12" fillId="2" borderId="38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left" wrapText="1"/>
    </xf>
    <xf numFmtId="0" fontId="12" fillId="2" borderId="39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2</xdr:col>
      <xdr:colOff>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38100</xdr:rowOff>
    </xdr:from>
    <xdr:to>
      <xdr:col>1</xdr:col>
      <xdr:colOff>247650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38100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790575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9649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628650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01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7" t="s">
        <v>141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F10" sqref="F10"/>
    </sheetView>
  </sheetViews>
  <sheetFormatPr baseColWidth="10" defaultRowHeight="11.25" x14ac:dyDescent="0.2"/>
  <cols>
    <col min="1" max="1" width="15.5703125" style="29" customWidth="1"/>
    <col min="2" max="2" width="11.5703125" style="29" customWidth="1"/>
    <col min="3" max="3" width="13.140625" style="40" customWidth="1"/>
    <col min="4" max="4" width="12.28515625" style="40" customWidth="1"/>
    <col min="5" max="5" width="18.28515625" style="40" customWidth="1"/>
    <col min="6" max="6" width="19" style="40" customWidth="1"/>
    <col min="7" max="7" width="17.7109375" style="29" customWidth="1"/>
    <col min="8" max="16384" width="11.42578125" style="29"/>
  </cols>
  <sheetData>
    <row r="1" spans="1:9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</row>
    <row r="2" spans="1:9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</row>
    <row r="3" spans="1:9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</row>
    <row r="4" spans="1:9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46" t="s">
        <v>109</v>
      </c>
      <c r="B7" s="124"/>
      <c r="C7" s="124"/>
      <c r="D7" s="124"/>
      <c r="E7" s="147"/>
      <c r="F7" s="160"/>
      <c r="G7" s="112" t="s">
        <v>121</v>
      </c>
    </row>
    <row r="8" spans="1:9" ht="12" x14ac:dyDescent="0.2">
      <c r="A8" s="159"/>
      <c r="B8" s="159"/>
      <c r="C8" s="159"/>
      <c r="D8" s="159"/>
      <c r="E8" s="159"/>
      <c r="F8" s="159"/>
      <c r="G8" s="199"/>
    </row>
    <row r="9" spans="1:9" ht="15" customHeight="1" x14ac:dyDescent="0.2">
      <c r="A9" s="130" t="s">
        <v>43</v>
      </c>
      <c r="B9" s="125"/>
      <c r="C9" s="125"/>
      <c r="D9" s="125"/>
      <c r="E9" s="115"/>
      <c r="F9" s="68" t="s">
        <v>46</v>
      </c>
      <c r="G9" s="12"/>
    </row>
    <row r="10" spans="1:9" ht="15" customHeight="1" x14ac:dyDescent="0.2">
      <c r="A10" s="276" t="s">
        <v>97</v>
      </c>
      <c r="B10" s="277"/>
      <c r="C10" s="277"/>
      <c r="D10" s="277"/>
      <c r="E10" s="278"/>
      <c r="F10" s="219">
        <v>4560718.6500000004</v>
      </c>
    </row>
    <row r="11" spans="1:9" ht="15" customHeight="1" x14ac:dyDescent="0.2">
      <c r="A11" s="276" t="s">
        <v>98</v>
      </c>
      <c r="B11" s="277"/>
      <c r="C11" s="277"/>
      <c r="D11" s="277"/>
      <c r="E11" s="278"/>
      <c r="F11" s="219">
        <f>SUM(F12:F16)</f>
        <v>0</v>
      </c>
    </row>
    <row r="12" spans="1:9" ht="15" customHeight="1" x14ac:dyDescent="0.2">
      <c r="A12" s="276" t="s">
        <v>99</v>
      </c>
      <c r="B12" s="277"/>
      <c r="C12" s="277"/>
      <c r="D12" s="277"/>
      <c r="E12" s="278"/>
      <c r="F12" s="220"/>
    </row>
    <row r="13" spans="1:9" ht="15" customHeight="1" x14ac:dyDescent="0.2">
      <c r="A13" s="276" t="s">
        <v>100</v>
      </c>
      <c r="B13" s="277"/>
      <c r="C13" s="277"/>
      <c r="D13" s="277"/>
      <c r="E13" s="278"/>
      <c r="F13" s="220"/>
    </row>
    <row r="14" spans="1:9" ht="15" customHeight="1" x14ac:dyDescent="0.2">
      <c r="A14" s="276" t="s">
        <v>101</v>
      </c>
      <c r="B14" s="277"/>
      <c r="C14" s="277"/>
      <c r="D14" s="277"/>
      <c r="E14" s="278"/>
      <c r="F14" s="220"/>
    </row>
    <row r="15" spans="1:9" ht="15" customHeight="1" x14ac:dyDescent="0.2">
      <c r="A15" s="276" t="s">
        <v>102</v>
      </c>
      <c r="B15" s="277"/>
      <c r="C15" s="277"/>
      <c r="D15" s="277"/>
      <c r="E15" s="278"/>
      <c r="F15" s="220"/>
    </row>
    <row r="16" spans="1:9" ht="15" customHeight="1" x14ac:dyDescent="0.2">
      <c r="A16" s="276" t="s">
        <v>103</v>
      </c>
      <c r="B16" s="277"/>
      <c r="C16" s="277"/>
      <c r="D16" s="277"/>
      <c r="E16" s="278"/>
      <c r="F16" s="220"/>
    </row>
    <row r="17" spans="1:8" ht="15" customHeight="1" x14ac:dyDescent="0.2">
      <c r="A17" s="276" t="s">
        <v>104</v>
      </c>
      <c r="B17" s="277"/>
      <c r="C17" s="277"/>
      <c r="D17" s="277"/>
      <c r="E17" s="278"/>
      <c r="F17" s="219">
        <f>SUM(F18:F21)</f>
        <v>0</v>
      </c>
    </row>
    <row r="18" spans="1:8" ht="15" customHeight="1" x14ac:dyDescent="0.2">
      <c r="A18" s="276" t="s">
        <v>105</v>
      </c>
      <c r="B18" s="277"/>
      <c r="C18" s="277"/>
      <c r="D18" s="277"/>
      <c r="E18" s="278"/>
      <c r="F18" s="220"/>
    </row>
    <row r="19" spans="1:8" ht="15" customHeight="1" x14ac:dyDescent="0.2">
      <c r="A19" s="276" t="s">
        <v>106</v>
      </c>
      <c r="B19" s="277"/>
      <c r="C19" s="277"/>
      <c r="D19" s="277"/>
      <c r="E19" s="278"/>
      <c r="F19" s="220"/>
    </row>
    <row r="20" spans="1:8" ht="15" customHeight="1" x14ac:dyDescent="0.2">
      <c r="A20" s="276" t="s">
        <v>107</v>
      </c>
      <c r="B20" s="277"/>
      <c r="C20" s="277"/>
      <c r="D20" s="277"/>
      <c r="E20" s="278"/>
      <c r="F20" s="220"/>
    </row>
    <row r="21" spans="1:8" ht="15" customHeight="1" x14ac:dyDescent="0.2">
      <c r="A21" s="276" t="s">
        <v>114</v>
      </c>
      <c r="B21" s="277"/>
      <c r="C21" s="277"/>
      <c r="D21" s="277"/>
      <c r="E21" s="278"/>
      <c r="F21" s="220">
        <v>0</v>
      </c>
    </row>
    <row r="22" spans="1:8" ht="12" x14ac:dyDescent="0.2">
      <c r="A22" s="196" t="s">
        <v>108</v>
      </c>
      <c r="B22" s="197"/>
      <c r="C22" s="197"/>
      <c r="D22" s="197"/>
      <c r="E22" s="198"/>
      <c r="F22" s="203">
        <f>+F10+F11-F17</f>
        <v>4560718.6500000004</v>
      </c>
    </row>
    <row r="23" spans="1:8" x14ac:dyDescent="0.2">
      <c r="G23" s="9"/>
    </row>
    <row r="24" spans="1:8" x14ac:dyDescent="0.2">
      <c r="G24" s="9"/>
    </row>
    <row r="31" spans="1:8" x14ac:dyDescent="0.2">
      <c r="A31" s="252"/>
      <c r="B31" s="252"/>
      <c r="C31" s="253"/>
      <c r="D31" s="253"/>
      <c r="E31" s="145"/>
      <c r="F31" s="145"/>
      <c r="G31" s="254"/>
      <c r="H31" s="254"/>
    </row>
    <row r="32" spans="1:8" x14ac:dyDescent="0.2">
      <c r="A32" s="250"/>
      <c r="B32" s="250"/>
      <c r="C32" s="251"/>
      <c r="D32" s="251"/>
      <c r="E32" s="144"/>
      <c r="F32" s="144"/>
      <c r="G32" s="262"/>
      <c r="H32" s="262"/>
    </row>
  </sheetData>
  <mergeCells count="22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  <mergeCell ref="A10:E10"/>
    <mergeCell ref="A11:E11"/>
    <mergeCell ref="A12:E12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L34" sqref="L34"/>
    </sheetView>
  </sheetViews>
  <sheetFormatPr baseColWidth="10" defaultRowHeight="11.25" x14ac:dyDescent="0.2"/>
  <cols>
    <col min="1" max="1" width="16.5703125" style="29" customWidth="1"/>
    <col min="2" max="2" width="9" style="19" customWidth="1"/>
    <col min="3" max="3" width="10.5703125" style="40" customWidth="1"/>
    <col min="4" max="4" width="14.85546875" style="40" customWidth="1"/>
    <col min="5" max="5" width="19.7109375" style="40" customWidth="1"/>
    <col min="6" max="6" width="19.140625" style="40" customWidth="1"/>
    <col min="7" max="7" width="17.7109375" style="9" customWidth="1"/>
    <col min="8" max="8" width="5.85546875" style="29" customWidth="1"/>
    <col min="9" max="16384" width="11.42578125" style="29"/>
  </cols>
  <sheetData>
    <row r="1" spans="1:9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</row>
    <row r="2" spans="1:9" s="40" customFormat="1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</row>
    <row r="3" spans="1:9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</row>
    <row r="4" spans="1:9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46" t="s">
        <v>110</v>
      </c>
      <c r="B7" s="124"/>
      <c r="C7" s="124"/>
      <c r="D7" s="124"/>
      <c r="E7" s="147"/>
      <c r="F7" s="160"/>
      <c r="G7" s="113" t="s">
        <v>122</v>
      </c>
    </row>
    <row r="8" spans="1:9" ht="11.25" customHeight="1" x14ac:dyDescent="0.2">
      <c r="A8" s="159"/>
      <c r="B8" s="162"/>
      <c r="C8" s="161"/>
      <c r="D8" s="161"/>
      <c r="E8" s="161"/>
      <c r="F8" s="161"/>
      <c r="G8" s="200"/>
    </row>
    <row r="9" spans="1:9" ht="15" customHeight="1" x14ac:dyDescent="0.2">
      <c r="A9" s="130" t="s">
        <v>43</v>
      </c>
      <c r="B9" s="125"/>
      <c r="C9" s="125"/>
      <c r="D9" s="125"/>
      <c r="E9" s="115"/>
      <c r="F9" s="68" t="s">
        <v>46</v>
      </c>
      <c r="G9" s="12"/>
    </row>
    <row r="10" spans="1:9" ht="12" x14ac:dyDescent="0.2">
      <c r="A10" s="276" t="s">
        <v>74</v>
      </c>
      <c r="B10" s="277"/>
      <c r="C10" s="277"/>
      <c r="D10" s="277"/>
      <c r="E10" s="278"/>
      <c r="F10" s="201">
        <v>1470397.31</v>
      </c>
      <c r="G10" s="29"/>
    </row>
    <row r="11" spans="1:9" ht="12" x14ac:dyDescent="0.2">
      <c r="A11" s="276" t="s">
        <v>75</v>
      </c>
      <c r="B11" s="277"/>
      <c r="C11" s="277"/>
      <c r="D11" s="277"/>
      <c r="E11" s="278"/>
      <c r="F11" s="201">
        <f>SUM(F12:F28)</f>
        <v>0</v>
      </c>
      <c r="G11" s="29"/>
    </row>
    <row r="12" spans="1:9" ht="12" x14ac:dyDescent="0.2">
      <c r="A12" s="276" t="s">
        <v>76</v>
      </c>
      <c r="B12" s="277"/>
      <c r="C12" s="277"/>
      <c r="D12" s="277"/>
      <c r="E12" s="278"/>
      <c r="F12" s="202"/>
      <c r="G12" s="29"/>
    </row>
    <row r="13" spans="1:9" ht="12" x14ac:dyDescent="0.2">
      <c r="A13" s="276" t="s">
        <v>77</v>
      </c>
      <c r="B13" s="277"/>
      <c r="C13" s="277"/>
      <c r="D13" s="277"/>
      <c r="E13" s="278"/>
      <c r="F13" s="202"/>
      <c r="G13" s="29"/>
    </row>
    <row r="14" spans="1:9" ht="12" x14ac:dyDescent="0.2">
      <c r="A14" s="276" t="s">
        <v>78</v>
      </c>
      <c r="B14" s="277"/>
      <c r="C14" s="277"/>
      <c r="D14" s="277"/>
      <c r="E14" s="278"/>
      <c r="F14" s="202"/>
      <c r="G14" s="29"/>
    </row>
    <row r="15" spans="1:9" ht="12" x14ac:dyDescent="0.2">
      <c r="A15" s="276" t="s">
        <v>79</v>
      </c>
      <c r="B15" s="277"/>
      <c r="C15" s="277"/>
      <c r="D15" s="277"/>
      <c r="E15" s="278"/>
      <c r="F15" s="202"/>
      <c r="G15" s="29"/>
    </row>
    <row r="16" spans="1:9" ht="12" x14ac:dyDescent="0.2">
      <c r="A16" s="276" t="s">
        <v>80</v>
      </c>
      <c r="B16" s="277"/>
      <c r="C16" s="277"/>
      <c r="D16" s="277"/>
      <c r="E16" s="278"/>
      <c r="F16" s="202"/>
      <c r="G16" s="29"/>
    </row>
    <row r="17" spans="1:8" ht="12" x14ac:dyDescent="0.2">
      <c r="A17" s="276" t="s">
        <v>81</v>
      </c>
      <c r="B17" s="277"/>
      <c r="C17" s="277"/>
      <c r="D17" s="277"/>
      <c r="E17" s="278"/>
      <c r="F17" s="202"/>
      <c r="G17" s="29"/>
    </row>
    <row r="18" spans="1:8" ht="12" x14ac:dyDescent="0.2">
      <c r="A18" s="276" t="s">
        <v>82</v>
      </c>
      <c r="B18" s="277"/>
      <c r="C18" s="277"/>
      <c r="D18" s="277"/>
      <c r="E18" s="278"/>
      <c r="F18" s="202"/>
      <c r="G18" s="29"/>
    </row>
    <row r="19" spans="1:8" ht="12" x14ac:dyDescent="0.2">
      <c r="A19" s="276" t="s">
        <v>83</v>
      </c>
      <c r="B19" s="277"/>
      <c r="C19" s="277"/>
      <c r="D19" s="277"/>
      <c r="E19" s="278"/>
      <c r="F19" s="202"/>
      <c r="G19" s="29"/>
    </row>
    <row r="20" spans="1:8" ht="12" x14ac:dyDescent="0.2">
      <c r="A20" s="276" t="s">
        <v>84</v>
      </c>
      <c r="B20" s="277"/>
      <c r="C20" s="277"/>
      <c r="D20" s="277"/>
      <c r="E20" s="278"/>
      <c r="F20" s="202"/>
      <c r="G20" s="29"/>
    </row>
    <row r="21" spans="1:8" ht="12" x14ac:dyDescent="0.2">
      <c r="A21" s="276" t="s">
        <v>85</v>
      </c>
      <c r="B21" s="277"/>
      <c r="C21" s="277"/>
      <c r="D21" s="277"/>
      <c r="E21" s="278"/>
      <c r="F21" s="202"/>
      <c r="G21" s="29"/>
    </row>
    <row r="22" spans="1:8" ht="12" x14ac:dyDescent="0.2">
      <c r="A22" s="276" t="s">
        <v>86</v>
      </c>
      <c r="B22" s="277"/>
      <c r="C22" s="277"/>
      <c r="D22" s="277"/>
      <c r="E22" s="278"/>
      <c r="F22" s="202"/>
      <c r="G22" s="29"/>
    </row>
    <row r="23" spans="1:8" ht="12" x14ac:dyDescent="0.2">
      <c r="A23" s="276" t="s">
        <v>87</v>
      </c>
      <c r="B23" s="277"/>
      <c r="C23" s="277"/>
      <c r="D23" s="277"/>
      <c r="E23" s="278"/>
      <c r="F23" s="202"/>
      <c r="G23" s="29"/>
    </row>
    <row r="24" spans="1:8" ht="12" x14ac:dyDescent="0.2">
      <c r="A24" s="276" t="s">
        <v>88</v>
      </c>
      <c r="B24" s="277"/>
      <c r="C24" s="277"/>
      <c r="D24" s="277"/>
      <c r="E24" s="278"/>
      <c r="F24" s="202"/>
      <c r="G24" s="29"/>
    </row>
    <row r="25" spans="1:8" ht="12" x14ac:dyDescent="0.2">
      <c r="A25" s="276" t="s">
        <v>89</v>
      </c>
      <c r="B25" s="277"/>
      <c r="C25" s="277"/>
      <c r="D25" s="277"/>
      <c r="E25" s="278"/>
      <c r="F25" s="202"/>
      <c r="G25" s="29"/>
    </row>
    <row r="26" spans="1:8" ht="12" x14ac:dyDescent="0.2">
      <c r="A26" s="276" t="s">
        <v>113</v>
      </c>
      <c r="B26" s="277"/>
      <c r="C26" s="277"/>
      <c r="D26" s="277"/>
      <c r="E26" s="278"/>
      <c r="F26" s="202"/>
      <c r="G26" s="29"/>
    </row>
    <row r="27" spans="1:8" ht="12" x14ac:dyDescent="0.2">
      <c r="A27" s="276" t="s">
        <v>90</v>
      </c>
      <c r="B27" s="277"/>
      <c r="C27" s="277"/>
      <c r="D27" s="277"/>
      <c r="E27" s="278"/>
      <c r="F27" s="202"/>
      <c r="G27" s="29"/>
    </row>
    <row r="28" spans="1:8" ht="12" x14ac:dyDescent="0.2">
      <c r="A28" s="276" t="s">
        <v>115</v>
      </c>
      <c r="B28" s="277"/>
      <c r="C28" s="277"/>
      <c r="D28" s="277"/>
      <c r="E28" s="278"/>
      <c r="F28" s="171"/>
      <c r="G28" s="29"/>
    </row>
    <row r="29" spans="1:8" ht="12" x14ac:dyDescent="0.2">
      <c r="A29" s="276" t="s">
        <v>118</v>
      </c>
      <c r="B29" s="277"/>
      <c r="C29" s="277"/>
      <c r="D29" s="277"/>
      <c r="E29" s="278"/>
      <c r="F29" s="201">
        <f>SUM(F30:F36)</f>
        <v>0</v>
      </c>
      <c r="G29" s="29"/>
    </row>
    <row r="30" spans="1:8" ht="12" x14ac:dyDescent="0.2">
      <c r="A30" s="276" t="s">
        <v>91</v>
      </c>
      <c r="B30" s="277"/>
      <c r="C30" s="277"/>
      <c r="D30" s="277"/>
      <c r="E30" s="278"/>
      <c r="F30" s="202"/>
    </row>
    <row r="31" spans="1:8" ht="12" x14ac:dyDescent="0.2">
      <c r="A31" s="276" t="s">
        <v>92</v>
      </c>
      <c r="B31" s="277"/>
      <c r="C31" s="277"/>
      <c r="D31" s="277"/>
      <c r="E31" s="278"/>
      <c r="F31" s="202"/>
      <c r="G31" s="29"/>
    </row>
    <row r="32" spans="1:8" ht="12" x14ac:dyDescent="0.2">
      <c r="A32" s="276" t="s">
        <v>93</v>
      </c>
      <c r="B32" s="277"/>
      <c r="C32" s="277"/>
      <c r="D32" s="277"/>
      <c r="E32" s="278"/>
      <c r="F32" s="202" t="s">
        <v>147</v>
      </c>
      <c r="G32" s="29"/>
      <c r="H32" s="9"/>
    </row>
    <row r="33" spans="1:8" ht="12" x14ac:dyDescent="0.2">
      <c r="A33" s="276" t="s">
        <v>94</v>
      </c>
      <c r="B33" s="277"/>
      <c r="C33" s="277"/>
      <c r="D33" s="277"/>
      <c r="E33" s="278"/>
      <c r="F33" s="202"/>
      <c r="G33" s="29"/>
    </row>
    <row r="34" spans="1:8" ht="12" x14ac:dyDescent="0.2">
      <c r="A34" s="276" t="s">
        <v>95</v>
      </c>
      <c r="B34" s="277"/>
      <c r="C34" s="277"/>
      <c r="D34" s="277"/>
      <c r="E34" s="278"/>
      <c r="F34" s="202"/>
      <c r="G34" s="29"/>
    </row>
    <row r="35" spans="1:8" ht="12" x14ac:dyDescent="0.2">
      <c r="A35" s="276" t="s">
        <v>116</v>
      </c>
      <c r="B35" s="277"/>
      <c r="C35" s="277"/>
      <c r="D35" s="277"/>
      <c r="E35" s="278"/>
      <c r="F35" s="202"/>
      <c r="G35" s="29"/>
    </row>
    <row r="36" spans="1:8" ht="12" x14ac:dyDescent="0.2">
      <c r="A36" s="276" t="s">
        <v>117</v>
      </c>
      <c r="B36" s="277"/>
      <c r="C36" s="277"/>
      <c r="D36" s="277"/>
      <c r="E36" s="278"/>
      <c r="F36" s="202"/>
      <c r="G36" s="29"/>
    </row>
    <row r="37" spans="1:8" ht="12" x14ac:dyDescent="0.2">
      <c r="A37" s="196" t="s">
        <v>96</v>
      </c>
      <c r="B37" s="197"/>
      <c r="C37" s="197"/>
      <c r="D37" s="197"/>
      <c r="E37" s="198"/>
      <c r="F37" s="203">
        <f>+F10-F11+F29</f>
        <v>1470397.31</v>
      </c>
      <c r="G37" s="29"/>
    </row>
    <row r="44" spans="1:8" x14ac:dyDescent="0.2">
      <c r="A44" s="252"/>
      <c r="B44" s="252"/>
      <c r="C44" s="253"/>
      <c r="D44" s="253"/>
      <c r="E44" s="145"/>
      <c r="F44" s="145"/>
      <c r="G44" s="255"/>
      <c r="H44" s="255"/>
    </row>
    <row r="45" spans="1:8" x14ac:dyDescent="0.2">
      <c r="A45" s="250"/>
      <c r="B45" s="250"/>
      <c r="C45" s="251"/>
      <c r="D45" s="251"/>
      <c r="E45" s="144"/>
      <c r="F45" s="144"/>
      <c r="G45" s="262"/>
      <c r="H45" s="262"/>
    </row>
  </sheetData>
  <mergeCells count="37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6:E36"/>
    <mergeCell ref="A31:E31"/>
    <mergeCell ref="A32:E32"/>
    <mergeCell ref="A33:E33"/>
    <mergeCell ref="A34:E34"/>
    <mergeCell ref="A35:E35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G18" sqref="G18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176"/>
      <c r="B1" s="180" t="s">
        <v>174</v>
      </c>
      <c r="C1" s="173"/>
      <c r="D1" s="174"/>
      <c r="E1" s="174"/>
    </row>
    <row r="2" spans="1:5" ht="20.25" x14ac:dyDescent="0.3">
      <c r="A2" s="177"/>
      <c r="B2" s="181" t="s">
        <v>176</v>
      </c>
      <c r="C2" s="175"/>
      <c r="D2" s="174"/>
      <c r="E2" s="174"/>
    </row>
    <row r="3" spans="1:5" ht="16.5" thickBot="1" x14ac:dyDescent="0.3">
      <c r="A3" s="178"/>
      <c r="B3" s="179" t="s">
        <v>180</v>
      </c>
      <c r="C3" s="175"/>
      <c r="D3" s="174"/>
      <c r="E3" s="174"/>
    </row>
    <row r="4" spans="1:5" ht="15.75" thickBot="1" x14ac:dyDescent="0.3">
      <c r="A4" s="233" t="s">
        <v>73</v>
      </c>
      <c r="B4" s="234"/>
      <c r="C4" s="1"/>
    </row>
    <row r="5" spans="1:5" ht="15.75" thickBot="1" x14ac:dyDescent="0.3">
      <c r="A5" s="179" t="s">
        <v>71</v>
      </c>
      <c r="B5" s="179" t="s">
        <v>72</v>
      </c>
    </row>
    <row r="6" spans="1:5" x14ac:dyDescent="0.2">
      <c r="A6" s="30"/>
      <c r="B6" s="34"/>
    </row>
    <row r="7" spans="1:5" x14ac:dyDescent="0.2">
      <c r="A7" s="31"/>
      <c r="B7" s="172" t="s">
        <v>111</v>
      </c>
    </row>
    <row r="8" spans="1:5" x14ac:dyDescent="0.2">
      <c r="A8" s="31"/>
      <c r="B8" s="172"/>
    </row>
    <row r="9" spans="1:5" x14ac:dyDescent="0.2">
      <c r="A9" s="31"/>
      <c r="B9" s="36" t="s">
        <v>0</v>
      </c>
    </row>
    <row r="10" spans="1:5" x14ac:dyDescent="0.2">
      <c r="A10" s="31" t="s">
        <v>1</v>
      </c>
      <c r="B10" s="35" t="s">
        <v>2</v>
      </c>
    </row>
    <row r="11" spans="1:5" x14ac:dyDescent="0.2">
      <c r="A11" s="31" t="s">
        <v>3</v>
      </c>
      <c r="B11" s="35" t="s">
        <v>4</v>
      </c>
    </row>
    <row r="12" spans="1:5" x14ac:dyDescent="0.2">
      <c r="A12" s="31" t="s">
        <v>5</v>
      </c>
      <c r="B12" s="35" t="s">
        <v>6</v>
      </c>
    </row>
    <row r="13" spans="1:5" x14ac:dyDescent="0.2">
      <c r="A13" s="31" t="s">
        <v>139</v>
      </c>
      <c r="B13" s="35" t="s">
        <v>140</v>
      </c>
    </row>
    <row r="14" spans="1:5" x14ac:dyDescent="0.2">
      <c r="A14" s="31" t="s">
        <v>7</v>
      </c>
      <c r="B14" s="35" t="s">
        <v>8</v>
      </c>
    </row>
    <row r="15" spans="1:5" x14ac:dyDescent="0.2">
      <c r="A15" s="31" t="s">
        <v>9</v>
      </c>
      <c r="B15" s="35" t="s">
        <v>10</v>
      </c>
    </row>
    <row r="16" spans="1:5" x14ac:dyDescent="0.2">
      <c r="A16" s="31" t="s">
        <v>11</v>
      </c>
      <c r="B16" s="35" t="s">
        <v>12</v>
      </c>
    </row>
    <row r="17" spans="1:2" x14ac:dyDescent="0.2">
      <c r="A17" s="31" t="s">
        <v>13</v>
      </c>
      <c r="B17" s="35" t="s">
        <v>14</v>
      </c>
    </row>
    <row r="18" spans="1:2" x14ac:dyDescent="0.2">
      <c r="A18" s="31" t="s">
        <v>15</v>
      </c>
      <c r="B18" s="35" t="s">
        <v>16</v>
      </c>
    </row>
    <row r="19" spans="1:2" x14ac:dyDescent="0.2">
      <c r="A19" s="31" t="s">
        <v>17</v>
      </c>
      <c r="B19" s="35" t="s">
        <v>18</v>
      </c>
    </row>
    <row r="20" spans="1:2" x14ac:dyDescent="0.2">
      <c r="A20" s="31" t="s">
        <v>19</v>
      </c>
      <c r="B20" s="35" t="s">
        <v>20</v>
      </c>
    </row>
    <row r="21" spans="1:2" x14ac:dyDescent="0.2">
      <c r="A21" s="31" t="s">
        <v>21</v>
      </c>
      <c r="B21" s="35" t="s">
        <v>22</v>
      </c>
    </row>
    <row r="22" spans="1:2" x14ac:dyDescent="0.2">
      <c r="A22" s="31" t="s">
        <v>23</v>
      </c>
      <c r="B22" s="35" t="s">
        <v>24</v>
      </c>
    </row>
    <row r="23" spans="1:2" x14ac:dyDescent="0.2">
      <c r="A23" s="31" t="s">
        <v>25</v>
      </c>
      <c r="B23" s="35" t="s">
        <v>26</v>
      </c>
    </row>
    <row r="24" spans="1:2" x14ac:dyDescent="0.2">
      <c r="A24" s="31" t="s">
        <v>27</v>
      </c>
      <c r="B24" s="35" t="s">
        <v>28</v>
      </c>
    </row>
    <row r="25" spans="1:2" x14ac:dyDescent="0.2">
      <c r="A25" s="31" t="s">
        <v>136</v>
      </c>
      <c r="B25" s="35" t="s">
        <v>29</v>
      </c>
    </row>
    <row r="26" spans="1:2" x14ac:dyDescent="0.2">
      <c r="A26" s="31" t="s">
        <v>137</v>
      </c>
      <c r="B26" s="35" t="s">
        <v>30</v>
      </c>
    </row>
    <row r="27" spans="1:2" x14ac:dyDescent="0.2">
      <c r="A27" s="31" t="s">
        <v>138</v>
      </c>
      <c r="B27" s="35" t="s">
        <v>31</v>
      </c>
    </row>
    <row r="28" spans="1:2" x14ac:dyDescent="0.2">
      <c r="A28" s="31" t="s">
        <v>32</v>
      </c>
      <c r="B28" s="35" t="s">
        <v>33</v>
      </c>
    </row>
    <row r="29" spans="1:2" x14ac:dyDescent="0.2">
      <c r="A29" s="31" t="s">
        <v>34</v>
      </c>
      <c r="B29" s="35" t="s">
        <v>35</v>
      </c>
    </row>
    <row r="30" spans="1:2" x14ac:dyDescent="0.2">
      <c r="A30" s="31" t="s">
        <v>36</v>
      </c>
      <c r="B30" s="35" t="s">
        <v>37</v>
      </c>
    </row>
    <row r="31" spans="1:2" x14ac:dyDescent="0.2">
      <c r="A31" s="31" t="s">
        <v>38</v>
      </c>
      <c r="B31" s="35" t="s">
        <v>39</v>
      </c>
    </row>
    <row r="32" spans="1:2" x14ac:dyDescent="0.2">
      <c r="A32" s="31" t="s">
        <v>130</v>
      </c>
      <c r="B32" s="35" t="s">
        <v>131</v>
      </c>
    </row>
    <row r="33" spans="1:2" x14ac:dyDescent="0.2">
      <c r="A33" s="31"/>
      <c r="B33" s="35"/>
    </row>
    <row r="34" spans="1:2" x14ac:dyDescent="0.2">
      <c r="A34" s="31"/>
      <c r="B34" s="36"/>
    </row>
    <row r="35" spans="1:2" x14ac:dyDescent="0.2">
      <c r="A35" s="31" t="s">
        <v>121</v>
      </c>
      <c r="B35" s="35" t="s">
        <v>109</v>
      </c>
    </row>
    <row r="36" spans="1:2" x14ac:dyDescent="0.2">
      <c r="A36" s="31" t="s">
        <v>122</v>
      </c>
      <c r="B36" s="35" t="s">
        <v>110</v>
      </c>
    </row>
    <row r="37" spans="1:2" x14ac:dyDescent="0.2">
      <c r="A37" s="31"/>
      <c r="B37" s="35"/>
    </row>
    <row r="38" spans="1:2" x14ac:dyDescent="0.2">
      <c r="A38" s="31"/>
      <c r="B38" s="172" t="s">
        <v>112</v>
      </c>
    </row>
    <row r="39" spans="1:2" x14ac:dyDescent="0.2">
      <c r="A39" s="31" t="s">
        <v>120</v>
      </c>
      <c r="B39" s="35" t="s">
        <v>40</v>
      </c>
    </row>
    <row r="40" spans="1:2" x14ac:dyDescent="0.2">
      <c r="A40" s="31"/>
      <c r="B40" s="35" t="s">
        <v>41</v>
      </c>
    </row>
    <row r="41" spans="1:2" ht="12" thickBot="1" x14ac:dyDescent="0.25">
      <c r="A41" s="32"/>
      <c r="B41" s="33"/>
    </row>
  </sheetData>
  <mergeCells count="1">
    <mergeCell ref="A4:B4"/>
  </mergeCells>
  <pageMargins left="0.7" right="0.7" top="0.75" bottom="0.75" header="0.3" footer="0.3"/>
  <pageSetup paperSize="9" scale="9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zoomScaleSheetLayoutView="100" workbookViewId="0">
      <selection activeCell="E10" sqref="E10:E11"/>
    </sheetView>
  </sheetViews>
  <sheetFormatPr baseColWidth="10" defaultRowHeight="11.25" x14ac:dyDescent="0.2"/>
  <cols>
    <col min="1" max="1" width="16.140625" style="8" customWidth="1"/>
    <col min="2" max="2" width="20.7109375" style="8" customWidth="1"/>
    <col min="3" max="3" width="20.7109375" style="40" customWidth="1"/>
    <col min="4" max="5" width="14.7109375" style="9" customWidth="1"/>
    <col min="6" max="8" width="12.7109375" style="9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</row>
    <row r="2" spans="1:11" s="40" customFormat="1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52"/>
    </row>
    <row r="3" spans="1:11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52"/>
    </row>
    <row r="4" spans="1:11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62" t="s">
        <v>69</v>
      </c>
      <c r="B7" s="118"/>
      <c r="C7" s="119"/>
      <c r="D7" s="54"/>
      <c r="E7" s="54"/>
      <c r="F7" s="63"/>
      <c r="G7" s="63"/>
      <c r="H7" s="54"/>
      <c r="I7" s="64"/>
      <c r="J7" s="65" t="s">
        <v>45</v>
      </c>
    </row>
    <row r="8" spans="1:11" ht="12" x14ac:dyDescent="0.2">
      <c r="A8" s="66"/>
      <c r="B8" s="66"/>
      <c r="C8" s="66"/>
      <c r="D8" s="63"/>
      <c r="E8" s="63"/>
      <c r="F8" s="63"/>
      <c r="G8" s="63"/>
      <c r="H8" s="54"/>
      <c r="I8" s="64"/>
      <c r="J8" s="64"/>
    </row>
    <row r="9" spans="1:11" ht="28.5" customHeight="1" x14ac:dyDescent="0.2">
      <c r="A9" s="67" t="s">
        <v>42</v>
      </c>
      <c r="B9" s="114" t="s">
        <v>43</v>
      </c>
      <c r="C9" s="115"/>
      <c r="D9" s="226" t="s">
        <v>46</v>
      </c>
      <c r="E9" s="226" t="s">
        <v>47</v>
      </c>
      <c r="F9" s="226" t="s">
        <v>48</v>
      </c>
      <c r="G9" s="226" t="s">
        <v>49</v>
      </c>
      <c r="H9" s="227" t="s">
        <v>50</v>
      </c>
      <c r="I9" s="218" t="s">
        <v>51</v>
      </c>
      <c r="J9" s="228" t="s">
        <v>52</v>
      </c>
    </row>
    <row r="10" spans="1:11" ht="12" x14ac:dyDescent="0.2">
      <c r="A10" s="41">
        <v>1123200000</v>
      </c>
      <c r="B10" s="235" t="s">
        <v>157</v>
      </c>
      <c r="C10" s="236"/>
      <c r="D10" s="207">
        <v>664110.14</v>
      </c>
      <c r="E10" s="207">
        <v>664110.14</v>
      </c>
      <c r="F10" s="71"/>
      <c r="G10" s="71"/>
      <c r="H10" s="71"/>
      <c r="I10" s="208" t="s">
        <v>144</v>
      </c>
      <c r="J10" s="208" t="s">
        <v>145</v>
      </c>
    </row>
    <row r="11" spans="1:11" ht="12" x14ac:dyDescent="0.2">
      <c r="A11" s="41">
        <v>1123500000</v>
      </c>
      <c r="B11" s="235" t="s">
        <v>158</v>
      </c>
      <c r="C11" s="236"/>
      <c r="D11" s="207">
        <v>3379059.08</v>
      </c>
      <c r="E11" s="207">
        <v>3379059.08</v>
      </c>
      <c r="F11" s="71"/>
      <c r="G11" s="71"/>
      <c r="H11" s="71"/>
      <c r="I11" s="208" t="s">
        <v>144</v>
      </c>
      <c r="J11" s="208" t="s">
        <v>145</v>
      </c>
    </row>
    <row r="12" spans="1:11" ht="12" x14ac:dyDescent="0.2">
      <c r="A12" s="41"/>
      <c r="B12" s="237"/>
      <c r="C12" s="238"/>
      <c r="D12" s="207"/>
      <c r="E12" s="207"/>
      <c r="F12" s="71"/>
      <c r="G12" s="71"/>
      <c r="H12" s="71"/>
      <c r="I12" s="209"/>
      <c r="J12" s="209"/>
    </row>
    <row r="13" spans="1:11" ht="12" x14ac:dyDescent="0.2">
      <c r="A13" s="60"/>
      <c r="B13" s="116" t="s">
        <v>123</v>
      </c>
      <c r="C13" s="117"/>
      <c r="D13" s="107">
        <f>SUM(D10:D12)</f>
        <v>4043169.22</v>
      </c>
      <c r="E13" s="107">
        <f>SUM(E10:E12)</f>
        <v>4043169.22</v>
      </c>
      <c r="F13" s="61">
        <f>SUM(F10:F12)</f>
        <v>0</v>
      </c>
      <c r="G13" s="61">
        <f>SUM(G10:G12)</f>
        <v>0</v>
      </c>
      <c r="H13" s="61">
        <f>SUM(H10:H12)</f>
        <v>0</v>
      </c>
      <c r="I13" s="72"/>
      <c r="J13" s="72"/>
    </row>
    <row r="14" spans="1:11" ht="12" x14ac:dyDescent="0.2">
      <c r="A14" s="73"/>
      <c r="B14" s="73"/>
      <c r="C14" s="73"/>
      <c r="D14" s="74"/>
      <c r="E14" s="74"/>
      <c r="F14" s="74"/>
      <c r="G14" s="74"/>
      <c r="H14" s="74"/>
      <c r="I14" s="73"/>
      <c r="J14" s="73"/>
    </row>
    <row r="15" spans="1:11" s="37" customFormat="1" x14ac:dyDescent="0.2">
      <c r="C15" s="40"/>
      <c r="D15" s="9"/>
      <c r="E15" s="9"/>
      <c r="F15" s="9"/>
      <c r="G15" s="9"/>
      <c r="H15" s="9"/>
    </row>
    <row r="16" spans="1:11" s="37" customFormat="1" x14ac:dyDescent="0.2">
      <c r="C16" s="40"/>
      <c r="D16" s="9"/>
      <c r="E16" s="9"/>
      <c r="F16" s="9"/>
      <c r="G16" s="9"/>
      <c r="H16" s="9"/>
    </row>
    <row r="17" spans="1:9" s="37" customFormat="1" x14ac:dyDescent="0.2">
      <c r="C17" s="40"/>
      <c r="D17" s="9"/>
      <c r="E17" s="9"/>
      <c r="F17" s="9"/>
      <c r="G17" s="9"/>
      <c r="H17" s="9"/>
    </row>
    <row r="18" spans="1:9" s="37" customFormat="1" x14ac:dyDescent="0.2">
      <c r="C18" s="40"/>
      <c r="D18" s="9"/>
      <c r="E18" s="9"/>
      <c r="F18" s="9"/>
      <c r="G18" s="9"/>
      <c r="H18" s="9"/>
    </row>
    <row r="19" spans="1:9" s="37" customFormat="1" x14ac:dyDescent="0.2">
      <c r="C19" s="40"/>
      <c r="D19" s="9"/>
      <c r="E19" s="9"/>
      <c r="F19" s="9"/>
      <c r="G19" s="9"/>
      <c r="H19" s="9"/>
    </row>
    <row r="20" spans="1:9" s="37" customFormat="1" x14ac:dyDescent="0.2">
      <c r="C20" s="40"/>
      <c r="D20" s="9"/>
      <c r="E20" s="9"/>
      <c r="F20" s="9"/>
      <c r="G20" s="9"/>
      <c r="H20" s="9"/>
    </row>
    <row r="21" spans="1:9" s="37" customFormat="1" x14ac:dyDescent="0.2">
      <c r="C21" s="40"/>
      <c r="D21" s="9"/>
      <c r="E21" s="9"/>
      <c r="F21" s="9"/>
      <c r="G21" s="9"/>
      <c r="H21" s="9"/>
    </row>
    <row r="22" spans="1:9" s="37" customFormat="1" x14ac:dyDescent="0.2">
      <c r="C22" s="40"/>
      <c r="D22" s="9"/>
      <c r="E22" s="9"/>
      <c r="F22" s="9"/>
      <c r="G22" s="9"/>
      <c r="H22" s="9"/>
    </row>
    <row r="23" spans="1:9" s="37" customFormat="1" x14ac:dyDescent="0.2">
      <c r="C23" s="40"/>
      <c r="D23" s="9"/>
      <c r="E23" s="9"/>
      <c r="F23" s="9"/>
      <c r="G23" s="9"/>
      <c r="H23" s="9"/>
    </row>
    <row r="24" spans="1:9" s="37" customFormat="1" x14ac:dyDescent="0.2">
      <c r="C24" s="40"/>
      <c r="D24" s="9"/>
      <c r="E24" s="9"/>
      <c r="F24" s="9"/>
      <c r="G24" s="9"/>
      <c r="H24" s="9"/>
    </row>
    <row r="25" spans="1:9" s="37" customFormat="1" x14ac:dyDescent="0.2">
      <c r="C25" s="40"/>
      <c r="D25" s="9"/>
      <c r="E25" s="9"/>
      <c r="F25" s="9"/>
      <c r="G25" s="9"/>
      <c r="H25" s="9"/>
    </row>
    <row r="26" spans="1:9" s="37" customFormat="1" x14ac:dyDescent="0.2">
      <c r="C26" s="40"/>
      <c r="D26" s="9"/>
      <c r="E26" s="9"/>
      <c r="F26" s="9"/>
      <c r="G26" s="9"/>
      <c r="H26" s="9"/>
    </row>
    <row r="27" spans="1:9" s="37" customFormat="1" x14ac:dyDescent="0.2">
      <c r="C27" s="40"/>
      <c r="D27" s="9"/>
      <c r="E27" s="9"/>
      <c r="F27" s="9"/>
      <c r="G27" s="9"/>
      <c r="H27" s="9"/>
    </row>
    <row r="28" spans="1:9" s="37" customFormat="1" x14ac:dyDescent="0.2">
      <c r="C28" s="40"/>
      <c r="D28" s="9"/>
      <c r="E28" s="9"/>
      <c r="F28" s="9"/>
      <c r="G28" s="9"/>
      <c r="H28" s="9"/>
    </row>
    <row r="29" spans="1:9" s="37" customFormat="1" x14ac:dyDescent="0.2">
      <c r="C29" s="40"/>
      <c r="D29" s="9"/>
      <c r="E29" s="9"/>
      <c r="F29" s="9"/>
      <c r="G29" s="9"/>
      <c r="H29" s="9"/>
    </row>
    <row r="30" spans="1:9" s="37" customFormat="1" x14ac:dyDescent="0.2">
      <c r="C30" s="40"/>
      <c r="D30" s="9"/>
      <c r="E30" s="9"/>
      <c r="F30" s="9"/>
      <c r="G30" s="9"/>
      <c r="H30" s="9"/>
    </row>
    <row r="31" spans="1:9" s="37" customFormat="1" x14ac:dyDescent="0.2">
      <c r="C31" s="40"/>
      <c r="D31" s="9"/>
      <c r="E31" s="9"/>
      <c r="F31" s="9"/>
      <c r="G31" s="9"/>
      <c r="H31" s="9"/>
    </row>
    <row r="32" spans="1:9" x14ac:dyDescent="0.2">
      <c r="A32" s="12"/>
      <c r="B32" s="12"/>
      <c r="C32" s="12"/>
      <c r="D32" s="13"/>
      <c r="E32" s="13"/>
      <c r="F32" s="13"/>
      <c r="G32" s="13"/>
      <c r="H32" s="13"/>
      <c r="I32" s="12"/>
    </row>
    <row r="33" spans="1:3" x14ac:dyDescent="0.2">
      <c r="A33" s="38"/>
      <c r="B33" s="39"/>
      <c r="C33" s="39"/>
    </row>
    <row r="34" spans="1:3" x14ac:dyDescent="0.2">
      <c r="A34" s="38"/>
      <c r="B34" s="39"/>
      <c r="C34" s="39"/>
    </row>
    <row r="35" spans="1:3" x14ac:dyDescent="0.2">
      <c r="A35" s="38"/>
      <c r="B35" s="39"/>
      <c r="C35" s="39"/>
    </row>
    <row r="36" spans="1:3" x14ac:dyDescent="0.2">
      <c r="A36" s="38"/>
      <c r="B36" s="39"/>
      <c r="C36" s="39"/>
    </row>
    <row r="37" spans="1:3" x14ac:dyDescent="0.2">
      <c r="A37" s="38"/>
      <c r="B37" s="39"/>
      <c r="C37" s="39"/>
    </row>
  </sheetData>
  <mergeCells count="7">
    <mergeCell ref="B11:C11"/>
    <mergeCell ref="B12:C12"/>
    <mergeCell ref="A1:I1"/>
    <mergeCell ref="A2:I2"/>
    <mergeCell ref="A3:I3"/>
    <mergeCell ref="A4:I4"/>
    <mergeCell ref="B10:C10"/>
  </mergeCells>
  <dataValidations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7" zoomScaleNormal="100" zoomScaleSheetLayoutView="100" workbookViewId="0">
      <selection activeCell="F20" sqref="F20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40" customWidth="1"/>
    <col min="4" max="4" width="33.140625" style="40" customWidth="1"/>
    <col min="5" max="6" width="15.28515625" style="9" bestFit="1" customWidth="1"/>
    <col min="7" max="7" width="12.85546875" style="9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  <c r="K1" s="51"/>
      <c r="L1" s="51"/>
    </row>
    <row r="2" spans="1:12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52"/>
      <c r="K2" s="52"/>
      <c r="L2" s="52"/>
    </row>
    <row r="3" spans="1:12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52"/>
      <c r="K3" s="52"/>
      <c r="L3" s="52"/>
    </row>
    <row r="4" spans="1:12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9"/>
      <c r="L4" s="7"/>
    </row>
    <row r="5" spans="1:12" s="40" customFormat="1" x14ac:dyDescent="0.2">
      <c r="A5" s="3"/>
      <c r="B5" s="3"/>
      <c r="C5" s="3"/>
      <c r="D5" s="3"/>
      <c r="E5" s="3"/>
      <c r="F5" s="3"/>
      <c r="G5" s="4"/>
      <c r="H5" s="5"/>
      <c r="I5" s="6"/>
      <c r="J5" s="9"/>
      <c r="L5" s="7"/>
    </row>
    <row r="6" spans="1:12" s="40" customFormat="1" x14ac:dyDescent="0.2">
      <c r="A6" s="3"/>
      <c r="B6" s="3"/>
      <c r="C6" s="3"/>
      <c r="D6" s="3"/>
      <c r="E6" s="3"/>
      <c r="F6" s="3"/>
      <c r="G6" s="4"/>
      <c r="H6" s="5"/>
      <c r="I6" s="6"/>
      <c r="J6" s="9"/>
      <c r="L6" s="7"/>
    </row>
    <row r="7" spans="1:12" ht="11.25" customHeight="1" x14ac:dyDescent="0.2">
      <c r="A7" s="184" t="s">
        <v>58</v>
      </c>
      <c r="B7" s="164"/>
      <c r="C7" s="73"/>
      <c r="D7" s="73"/>
      <c r="E7" s="185"/>
      <c r="F7" s="185"/>
      <c r="G7" s="185"/>
      <c r="H7" s="186" t="s">
        <v>53</v>
      </c>
      <c r="I7" s="64"/>
      <c r="J7" s="64"/>
      <c r="K7" s="40"/>
    </row>
    <row r="8" spans="1:12" ht="12.75" customHeight="1" x14ac:dyDescent="0.2">
      <c r="A8" s="187"/>
      <c r="B8" s="187"/>
      <c r="C8" s="187"/>
      <c r="D8" s="187"/>
      <c r="E8" s="188"/>
      <c r="F8" s="54"/>
      <c r="G8" s="54"/>
      <c r="H8" s="64"/>
      <c r="I8" s="64"/>
      <c r="J8" s="64"/>
      <c r="K8" s="40"/>
    </row>
    <row r="9" spans="1:12" ht="15" customHeight="1" x14ac:dyDescent="0.2">
      <c r="A9" s="57" t="s">
        <v>42</v>
      </c>
      <c r="B9" s="130" t="s">
        <v>43</v>
      </c>
      <c r="C9" s="125"/>
      <c r="D9" s="115"/>
      <c r="E9" s="120" t="s">
        <v>54</v>
      </c>
      <c r="F9" s="79" t="s">
        <v>55</v>
      </c>
      <c r="G9" s="79" t="s">
        <v>56</v>
      </c>
      <c r="H9" s="58" t="s">
        <v>57</v>
      </c>
      <c r="I9" s="64"/>
      <c r="J9" s="64"/>
      <c r="K9" s="40"/>
    </row>
    <row r="10" spans="1:12" ht="12" x14ac:dyDescent="0.2">
      <c r="A10" s="41">
        <v>1241100000</v>
      </c>
      <c r="B10" s="247" t="s">
        <v>152</v>
      </c>
      <c r="C10" s="248"/>
      <c r="D10" s="249"/>
      <c r="E10" s="42">
        <v>13688</v>
      </c>
      <c r="F10" s="42">
        <v>13688</v>
      </c>
      <c r="G10" s="42">
        <f>F10-E10</f>
        <v>0</v>
      </c>
      <c r="H10" s="80" t="s">
        <v>178</v>
      </c>
      <c r="I10" s="64"/>
      <c r="J10" s="64"/>
      <c r="K10" s="40"/>
    </row>
    <row r="11" spans="1:12" s="28" customFormat="1" ht="12" x14ac:dyDescent="0.2">
      <c r="A11" s="41">
        <v>1241300000</v>
      </c>
      <c r="B11" s="247" t="s">
        <v>153</v>
      </c>
      <c r="C11" s="248"/>
      <c r="D11" s="249"/>
      <c r="E11" s="42">
        <v>573137.14</v>
      </c>
      <c r="F11" s="42">
        <v>573137.14</v>
      </c>
      <c r="G11" s="42">
        <f t="shared" ref="G11:G12" si="0">F11-E11</f>
        <v>0</v>
      </c>
      <c r="H11" s="80" t="s">
        <v>178</v>
      </c>
      <c r="I11" s="64"/>
      <c r="J11" s="64"/>
      <c r="K11" s="40"/>
    </row>
    <row r="12" spans="1:12" s="28" customFormat="1" ht="12" x14ac:dyDescent="0.2">
      <c r="A12" s="41">
        <v>1244100000</v>
      </c>
      <c r="B12" s="247" t="s">
        <v>154</v>
      </c>
      <c r="C12" s="248"/>
      <c r="D12" s="249"/>
      <c r="E12" s="42">
        <v>184500</v>
      </c>
      <c r="F12" s="42">
        <v>184500</v>
      </c>
      <c r="G12" s="42">
        <f t="shared" si="0"/>
        <v>0</v>
      </c>
      <c r="H12" s="80" t="s">
        <v>178</v>
      </c>
      <c r="I12" s="64"/>
      <c r="J12" s="64"/>
      <c r="K12" s="40"/>
    </row>
    <row r="13" spans="1:12" ht="12" x14ac:dyDescent="0.2">
      <c r="A13" s="75"/>
      <c r="B13" s="244" t="s">
        <v>124</v>
      </c>
      <c r="C13" s="245"/>
      <c r="D13" s="246"/>
      <c r="E13" s="121">
        <f>SUM(E10:E12)</f>
        <v>771325.14</v>
      </c>
      <c r="F13" s="72">
        <f>SUM(F10:F12)</f>
        <v>771325.14</v>
      </c>
      <c r="G13" s="72">
        <f>SUM(G10:G12)</f>
        <v>0</v>
      </c>
      <c r="H13" s="72"/>
      <c r="I13" s="64"/>
      <c r="J13" s="64"/>
      <c r="K13" s="40"/>
    </row>
    <row r="14" spans="1:12" s="10" customFormat="1" ht="12" x14ac:dyDescent="0.2">
      <c r="A14" s="81"/>
      <c r="B14" s="81"/>
      <c r="C14" s="81"/>
      <c r="D14" s="81"/>
      <c r="E14" s="82"/>
      <c r="F14" s="82"/>
      <c r="G14" s="82"/>
      <c r="H14" s="82"/>
      <c r="I14" s="83"/>
      <c r="J14" s="83"/>
    </row>
    <row r="15" spans="1:12" s="10" customFormat="1" ht="12" x14ac:dyDescent="0.2">
      <c r="A15" s="81"/>
      <c r="B15" s="81"/>
      <c r="C15" s="81"/>
      <c r="D15" s="81"/>
      <c r="E15" s="82"/>
      <c r="F15" s="82"/>
      <c r="G15" s="82"/>
      <c r="H15" s="82"/>
      <c r="I15" s="83"/>
      <c r="J15" s="83"/>
    </row>
    <row r="16" spans="1:12" ht="12" x14ac:dyDescent="0.2">
      <c r="A16" s="64"/>
      <c r="B16" s="64"/>
      <c r="C16" s="64"/>
      <c r="D16" s="64"/>
      <c r="E16" s="54"/>
      <c r="F16" s="54"/>
      <c r="G16" s="54"/>
      <c r="H16" s="64"/>
      <c r="I16" s="64"/>
      <c r="J16" s="64"/>
      <c r="K16" s="40"/>
    </row>
    <row r="17" spans="1:11" ht="12" x14ac:dyDescent="0.2">
      <c r="A17" s="189" t="s">
        <v>155</v>
      </c>
      <c r="B17" s="190"/>
      <c r="C17" s="190"/>
      <c r="D17" s="191"/>
      <c r="E17" s="185"/>
      <c r="F17" s="185"/>
      <c r="G17" s="185"/>
      <c r="H17" s="64"/>
      <c r="I17" s="186" t="s">
        <v>53</v>
      </c>
      <c r="J17" s="64"/>
      <c r="K17" s="40"/>
    </row>
    <row r="18" spans="1:11" ht="12" x14ac:dyDescent="0.2">
      <c r="A18" s="187"/>
      <c r="B18" s="187"/>
      <c r="C18" s="187"/>
      <c r="D18" s="187"/>
      <c r="E18" s="188"/>
      <c r="F18" s="54"/>
      <c r="G18" s="54"/>
      <c r="H18" s="64"/>
      <c r="I18" s="64"/>
      <c r="J18" s="64"/>
      <c r="K18" s="40"/>
    </row>
    <row r="19" spans="1:11" ht="27.95" customHeight="1" x14ac:dyDescent="0.2">
      <c r="A19" s="67" t="s">
        <v>42</v>
      </c>
      <c r="B19" s="130" t="s">
        <v>43</v>
      </c>
      <c r="C19" s="125"/>
      <c r="D19" s="115"/>
      <c r="E19" s="120" t="s">
        <v>54</v>
      </c>
      <c r="F19" s="79" t="s">
        <v>55</v>
      </c>
      <c r="G19" s="79" t="s">
        <v>56</v>
      </c>
      <c r="H19" s="58" t="s">
        <v>57</v>
      </c>
      <c r="I19" s="58" t="s">
        <v>125</v>
      </c>
      <c r="J19" s="58" t="s">
        <v>126</v>
      </c>
      <c r="K19" s="40"/>
    </row>
    <row r="20" spans="1:11" s="10" customFormat="1" ht="12" x14ac:dyDescent="0.2">
      <c r="A20" s="43">
        <v>1263000000</v>
      </c>
      <c r="B20" s="235" t="s">
        <v>173</v>
      </c>
      <c r="C20" s="243"/>
      <c r="D20" s="236"/>
      <c r="E20" s="204">
        <v>725126.6</v>
      </c>
      <c r="F20" s="204">
        <v>725126.6</v>
      </c>
      <c r="G20" s="204">
        <f>F20-E20</f>
        <v>0</v>
      </c>
      <c r="H20" s="192" t="s">
        <v>156</v>
      </c>
      <c r="I20" s="192" t="s">
        <v>146</v>
      </c>
      <c r="J20" s="193"/>
    </row>
    <row r="21" spans="1:11" ht="12" x14ac:dyDescent="0.2">
      <c r="A21" s="75"/>
      <c r="B21" s="244" t="s">
        <v>175</v>
      </c>
      <c r="C21" s="245"/>
      <c r="D21" s="246"/>
      <c r="E21" s="225">
        <f>SUM(E20:E20)</f>
        <v>725126.6</v>
      </c>
      <c r="F21" s="225">
        <f>SUM(F20:F20)</f>
        <v>725126.6</v>
      </c>
      <c r="G21" s="225">
        <f>SUM(G20:G20)</f>
        <v>0</v>
      </c>
      <c r="H21" s="206"/>
      <c r="I21" s="206"/>
      <c r="J21" s="206"/>
      <c r="K21" s="40"/>
    </row>
    <row r="22" spans="1:11" ht="12" x14ac:dyDescent="0.2">
      <c r="A22" s="64"/>
      <c r="B22" s="64"/>
      <c r="C22" s="64"/>
      <c r="D22" s="64"/>
      <c r="E22" s="54"/>
      <c r="F22" s="54"/>
      <c r="G22" s="54"/>
      <c r="H22" s="64"/>
      <c r="I22" s="64"/>
      <c r="J22" s="64"/>
      <c r="K22" s="40"/>
    </row>
    <row r="23" spans="1:11" ht="12" x14ac:dyDescent="0.2">
      <c r="A23" s="64"/>
      <c r="B23" s="64"/>
      <c r="C23" s="64"/>
      <c r="D23" s="64"/>
      <c r="E23" s="54"/>
      <c r="F23" s="54"/>
      <c r="G23" s="54"/>
      <c r="H23" s="64"/>
      <c r="I23" s="64"/>
      <c r="J23" s="64"/>
    </row>
    <row r="28" spans="1:11" x14ac:dyDescent="0.2">
      <c r="A28" s="252"/>
      <c r="B28" s="252"/>
      <c r="C28" s="253"/>
      <c r="D28" s="253"/>
      <c r="E28" s="254"/>
      <c r="F28" s="254"/>
      <c r="G28" s="254"/>
      <c r="H28" s="254"/>
      <c r="I28" s="255"/>
      <c r="J28" s="255"/>
    </row>
    <row r="29" spans="1:11" ht="25.5" customHeight="1" x14ac:dyDescent="0.2">
      <c r="A29" s="250"/>
      <c r="B29" s="250"/>
      <c r="C29" s="251"/>
      <c r="D29" s="251"/>
      <c r="E29" s="251"/>
      <c r="F29" s="251"/>
      <c r="G29" s="251"/>
      <c r="H29" s="251"/>
      <c r="I29" s="251"/>
      <c r="J29" s="251"/>
    </row>
  </sheetData>
  <mergeCells count="20"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1:I1"/>
    <mergeCell ref="A2:I2"/>
    <mergeCell ref="A3:I3"/>
    <mergeCell ref="B10:D10"/>
    <mergeCell ref="B11:D11"/>
    <mergeCell ref="B20:D20"/>
    <mergeCell ref="B21:D21"/>
    <mergeCell ref="B13:D13"/>
    <mergeCell ref="B12:D12"/>
    <mergeCell ref="A4:I4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:D9 B19:D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H18" sqref="H18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40" customWidth="1"/>
    <col min="4" max="4" width="15.7109375" style="40" customWidth="1"/>
    <col min="5" max="6" width="14.7109375" style="9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40" customFormat="1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</row>
    <row r="2" spans="1:10" s="40" customFormat="1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52"/>
    </row>
    <row r="3" spans="1:10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52"/>
    </row>
    <row r="4" spans="1:10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7"/>
    </row>
    <row r="5" spans="1:10" ht="11.25" customHeight="1" x14ac:dyDescent="0.2">
      <c r="A5" s="3"/>
      <c r="B5" s="3"/>
      <c r="C5" s="3"/>
      <c r="D5" s="3"/>
      <c r="E5" s="4"/>
      <c r="F5" s="5"/>
      <c r="G5" s="6"/>
      <c r="I5" s="40"/>
      <c r="J5" s="7"/>
    </row>
    <row r="6" spans="1:10" x14ac:dyDescent="0.2">
      <c r="A6" s="3"/>
      <c r="B6" s="3"/>
      <c r="C6" s="3"/>
      <c r="D6" s="3"/>
      <c r="E6" s="4"/>
      <c r="F6" s="5"/>
      <c r="G6" s="6"/>
      <c r="I6" s="40"/>
      <c r="J6" s="7"/>
    </row>
    <row r="7" spans="1:10" ht="11.25" customHeight="1" x14ac:dyDescent="0.2">
      <c r="A7" s="146" t="s">
        <v>127</v>
      </c>
      <c r="B7" s="128"/>
      <c r="C7" s="129"/>
      <c r="D7" s="163"/>
      <c r="E7" s="87"/>
      <c r="F7" s="87"/>
      <c r="G7" s="87"/>
      <c r="H7" s="87"/>
      <c r="I7" s="87"/>
      <c r="J7" s="88" t="s">
        <v>59</v>
      </c>
    </row>
    <row r="8" spans="1:10" ht="12" x14ac:dyDescent="0.2">
      <c r="A8" s="86"/>
      <c r="B8" s="64"/>
      <c r="C8" s="64"/>
      <c r="D8" s="64"/>
      <c r="E8" s="54"/>
      <c r="F8" s="54"/>
      <c r="G8" s="54"/>
      <c r="H8" s="54"/>
      <c r="I8" s="54"/>
      <c r="J8" s="64"/>
    </row>
    <row r="9" spans="1:10" ht="15" customHeight="1" x14ac:dyDescent="0.2">
      <c r="A9" s="67" t="s">
        <v>42</v>
      </c>
      <c r="B9" s="130" t="s">
        <v>43</v>
      </c>
      <c r="C9" s="125"/>
      <c r="D9" s="115"/>
      <c r="E9" s="77" t="s">
        <v>44</v>
      </c>
      <c r="F9" s="69" t="s">
        <v>47</v>
      </c>
      <c r="G9" s="69" t="s">
        <v>48</v>
      </c>
      <c r="H9" s="69" t="s">
        <v>49</v>
      </c>
      <c r="I9" s="70" t="s">
        <v>50</v>
      </c>
      <c r="J9" s="68" t="s">
        <v>51</v>
      </c>
    </row>
    <row r="10" spans="1:10" ht="12" x14ac:dyDescent="0.2">
      <c r="A10" s="44">
        <v>2117100000</v>
      </c>
      <c r="B10" s="235" t="s">
        <v>161</v>
      </c>
      <c r="C10" s="243"/>
      <c r="D10" s="236"/>
      <c r="E10" s="42">
        <v>900</v>
      </c>
      <c r="F10" s="42">
        <v>900</v>
      </c>
      <c r="G10" s="59"/>
      <c r="H10" s="59"/>
      <c r="I10" s="45"/>
      <c r="J10" s="44" t="s">
        <v>144</v>
      </c>
    </row>
    <row r="11" spans="1:10" ht="12" x14ac:dyDescent="0.2">
      <c r="A11" s="89"/>
      <c r="B11" s="122" t="s">
        <v>128</v>
      </c>
      <c r="C11" s="126"/>
      <c r="D11" s="123"/>
      <c r="E11" s="127">
        <f>SUM(E10:E10)</f>
        <v>900</v>
      </c>
      <c r="F11" s="90">
        <f>SUM(F10:F10)</f>
        <v>900</v>
      </c>
      <c r="G11" s="90">
        <f>SUM(G10:G10)</f>
        <v>0</v>
      </c>
      <c r="H11" s="90">
        <f>SUM(H10:H10)</f>
        <v>0</v>
      </c>
      <c r="I11" s="90">
        <f>SUM(I10:I10)</f>
        <v>0</v>
      </c>
      <c r="J11" s="91"/>
    </row>
    <row r="12" spans="1:10" ht="12" x14ac:dyDescent="0.2">
      <c r="A12" s="64"/>
      <c r="B12" s="64"/>
      <c r="C12" s="64"/>
      <c r="D12" s="64"/>
      <c r="E12" s="54"/>
      <c r="F12" s="54"/>
      <c r="G12" s="54"/>
      <c r="H12" s="54"/>
      <c r="I12" s="54"/>
      <c r="J12" s="64"/>
    </row>
    <row r="13" spans="1:10" s="40" customFormat="1" ht="12" x14ac:dyDescent="0.2">
      <c r="A13" s="64"/>
      <c r="B13" s="64"/>
      <c r="C13" s="64"/>
      <c r="D13" s="64"/>
      <c r="E13" s="54"/>
      <c r="F13" s="54"/>
      <c r="G13" s="54"/>
      <c r="H13" s="54"/>
      <c r="I13" s="54"/>
      <c r="J13" s="64"/>
    </row>
    <row r="15" spans="1:10" s="40" customFormat="1" ht="11.25" customHeight="1" x14ac:dyDescent="0.2">
      <c r="A15" s="152" t="s">
        <v>177</v>
      </c>
      <c r="B15" s="151"/>
      <c r="C15" s="151"/>
      <c r="D15" s="151"/>
      <c r="E15" s="153"/>
      <c r="F15" s="104"/>
      <c r="G15" s="64"/>
      <c r="H15" s="88" t="s">
        <v>60</v>
      </c>
    </row>
    <row r="16" spans="1:10" s="40" customFormat="1" ht="12" x14ac:dyDescent="0.2">
      <c r="A16" s="64"/>
      <c r="B16" s="64"/>
      <c r="C16" s="64"/>
      <c r="D16" s="64"/>
      <c r="E16" s="64"/>
      <c r="F16" s="54"/>
      <c r="G16" s="87"/>
      <c r="H16" s="64"/>
    </row>
    <row r="17" spans="1:10" s="40" customFormat="1" ht="22.5" customHeight="1" x14ac:dyDescent="0.2">
      <c r="A17" s="67" t="s">
        <v>42</v>
      </c>
      <c r="B17" s="130" t="s">
        <v>43</v>
      </c>
      <c r="C17" s="150"/>
      <c r="D17" s="125"/>
      <c r="E17" s="115"/>
      <c r="F17" s="77" t="s">
        <v>44</v>
      </c>
      <c r="G17" s="77" t="s">
        <v>61</v>
      </c>
      <c r="H17" s="53" t="s">
        <v>51</v>
      </c>
    </row>
    <row r="18" spans="1:10" s="40" customFormat="1" ht="47.25" customHeight="1" x14ac:dyDescent="0.2">
      <c r="A18" s="194">
        <v>2161100000</v>
      </c>
      <c r="B18" s="247" t="s">
        <v>162</v>
      </c>
      <c r="C18" s="248"/>
      <c r="D18" s="248"/>
      <c r="E18" s="249"/>
      <c r="F18" s="221">
        <v>117774901.64</v>
      </c>
      <c r="G18" s="195" t="s">
        <v>171</v>
      </c>
      <c r="H18" s="183" t="s">
        <v>148</v>
      </c>
    </row>
    <row r="19" spans="1:10" s="40" customFormat="1" ht="12" x14ac:dyDescent="0.2">
      <c r="A19" s="75"/>
      <c r="B19" s="244" t="s">
        <v>129</v>
      </c>
      <c r="C19" s="245"/>
      <c r="D19" s="245"/>
      <c r="E19" s="246"/>
      <c r="F19" s="222">
        <f>SUM(F18:F18)</f>
        <v>117774901.64</v>
      </c>
      <c r="G19" s="223"/>
      <c r="H19" s="224"/>
    </row>
    <row r="20" spans="1:10" s="40" customFormat="1" x14ac:dyDescent="0.2">
      <c r="E20" s="9"/>
      <c r="F20" s="9"/>
      <c r="G20" s="9"/>
      <c r="H20" s="9"/>
      <c r="I20" s="9"/>
    </row>
    <row r="21" spans="1:10" s="40" customFormat="1" x14ac:dyDescent="0.2">
      <c r="E21" s="9"/>
      <c r="F21" s="9"/>
      <c r="G21" s="9"/>
      <c r="H21" s="9"/>
      <c r="I21" s="9"/>
    </row>
    <row r="22" spans="1:10" s="40" customFormat="1" x14ac:dyDescent="0.2">
      <c r="E22" s="9"/>
      <c r="F22" s="9"/>
      <c r="G22" s="9"/>
      <c r="H22" s="9"/>
      <c r="I22" s="9"/>
    </row>
    <row r="29" spans="1:10" x14ac:dyDescent="0.2">
      <c r="A29" s="252"/>
      <c r="B29" s="252"/>
      <c r="C29" s="253"/>
      <c r="D29" s="253"/>
      <c r="E29" s="254"/>
      <c r="F29" s="254"/>
      <c r="G29" s="254"/>
      <c r="H29" s="254"/>
      <c r="I29" s="254"/>
      <c r="J29" s="254"/>
    </row>
    <row r="30" spans="1:10" ht="21" customHeight="1" x14ac:dyDescent="0.2">
      <c r="A30" s="250"/>
      <c r="B30" s="250"/>
      <c r="C30" s="251"/>
      <c r="D30" s="251"/>
      <c r="E30" s="251"/>
      <c r="F30" s="251"/>
      <c r="G30" s="251"/>
      <c r="H30" s="251"/>
      <c r="I30" s="251"/>
      <c r="J30" s="251"/>
    </row>
  </sheetData>
  <mergeCells count="17"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B19:E19"/>
    <mergeCell ref="A1:I1"/>
    <mergeCell ref="A2:I2"/>
    <mergeCell ref="A3:I3"/>
    <mergeCell ref="A4:I4"/>
    <mergeCell ref="B10:D10"/>
    <mergeCell ref="B18:E18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F11" sqref="F11"/>
    </sheetView>
  </sheetViews>
  <sheetFormatPr baseColWidth="10" defaultColWidth="12.42578125" defaultRowHeight="11.25" x14ac:dyDescent="0.2"/>
  <cols>
    <col min="1" max="1" width="16.140625" style="8" customWidth="1"/>
    <col min="2" max="2" width="18.28515625" style="8" customWidth="1"/>
    <col min="3" max="5" width="18.28515625" style="40" customWidth="1"/>
    <col min="6" max="6" width="12.5703125" style="40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</row>
    <row r="2" spans="1:10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52"/>
    </row>
    <row r="3" spans="1:10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52"/>
    </row>
    <row r="4" spans="1:10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7"/>
    </row>
    <row r="5" spans="1:10" s="40" customFormat="1" x14ac:dyDescent="0.2">
      <c r="A5" s="3"/>
      <c r="B5" s="3"/>
      <c r="C5" s="3"/>
      <c r="D5" s="3"/>
      <c r="E5" s="4"/>
      <c r="F5" s="5"/>
      <c r="G5" s="6"/>
      <c r="H5" s="9"/>
      <c r="J5" s="7"/>
    </row>
    <row r="6" spans="1:10" s="12" customFormat="1" x14ac:dyDescent="0.2">
      <c r="G6" s="14"/>
      <c r="H6" s="14"/>
    </row>
    <row r="7" spans="1:10" s="40" customFormat="1" ht="11.25" customHeight="1" x14ac:dyDescent="0.2">
      <c r="A7" s="138" t="s">
        <v>67</v>
      </c>
      <c r="B7" s="134"/>
      <c r="C7" s="135"/>
      <c r="D7" s="85"/>
      <c r="E7" s="85"/>
      <c r="F7" s="96"/>
      <c r="G7" s="64"/>
      <c r="H7" s="84" t="s">
        <v>135</v>
      </c>
    </row>
    <row r="8" spans="1:10" s="40" customFormat="1" ht="12" x14ac:dyDescent="0.2">
      <c r="A8" s="93"/>
      <c r="B8" s="93"/>
      <c r="C8" s="93"/>
      <c r="D8" s="93"/>
      <c r="E8" s="93"/>
      <c r="F8" s="94"/>
      <c r="G8" s="93"/>
      <c r="H8" s="95"/>
    </row>
    <row r="9" spans="1:10" s="40" customFormat="1" ht="15" customHeight="1" x14ac:dyDescent="0.2">
      <c r="A9" s="57" t="s">
        <v>42</v>
      </c>
      <c r="B9" s="131" t="s">
        <v>43</v>
      </c>
      <c r="C9" s="132"/>
      <c r="D9" s="132"/>
      <c r="E9" s="133"/>
      <c r="F9" s="58" t="s">
        <v>44</v>
      </c>
      <c r="G9" s="97" t="s">
        <v>61</v>
      </c>
      <c r="H9" s="58" t="s">
        <v>51</v>
      </c>
    </row>
    <row r="10" spans="1:10" s="40" customFormat="1" ht="24" customHeight="1" x14ac:dyDescent="0.2">
      <c r="A10" s="183">
        <v>4311100000</v>
      </c>
      <c r="B10" s="247" t="s">
        <v>163</v>
      </c>
      <c r="C10" s="248"/>
      <c r="D10" s="248"/>
      <c r="E10" s="249"/>
      <c r="F10" s="210">
        <v>3444195.73</v>
      </c>
      <c r="G10" s="210" t="s">
        <v>179</v>
      </c>
      <c r="H10" s="182" t="s">
        <v>148</v>
      </c>
    </row>
    <row r="11" spans="1:10" s="40" customFormat="1" ht="12" x14ac:dyDescent="0.2">
      <c r="A11" s="183">
        <v>4319100000</v>
      </c>
      <c r="B11" s="247" t="s">
        <v>172</v>
      </c>
      <c r="C11" s="248"/>
      <c r="D11" s="248"/>
      <c r="E11" s="249"/>
      <c r="F11" s="210">
        <v>1116522.92</v>
      </c>
      <c r="G11" s="210" t="s">
        <v>179</v>
      </c>
      <c r="H11" s="182" t="s">
        <v>148</v>
      </c>
    </row>
    <row r="12" spans="1:10" s="40" customFormat="1" ht="12" x14ac:dyDescent="0.2">
      <c r="A12" s="41"/>
      <c r="B12" s="256"/>
      <c r="C12" s="257"/>
      <c r="D12" s="257"/>
      <c r="E12" s="258"/>
      <c r="F12" s="204"/>
      <c r="G12" s="169"/>
      <c r="H12" s="168"/>
    </row>
    <row r="13" spans="1:10" s="40" customFormat="1" ht="12" x14ac:dyDescent="0.2">
      <c r="A13" s="154"/>
      <c r="B13" s="155" t="s">
        <v>132</v>
      </c>
      <c r="C13" s="156"/>
      <c r="D13" s="156"/>
      <c r="E13" s="157"/>
      <c r="F13" s="211">
        <f>SUM(F10:F12)</f>
        <v>4560718.6500000004</v>
      </c>
      <c r="G13" s="212"/>
      <c r="H13" s="212"/>
    </row>
    <row r="14" spans="1:10" s="40" customFormat="1" x14ac:dyDescent="0.2">
      <c r="A14" s="19"/>
      <c r="B14" s="19"/>
      <c r="C14" s="19"/>
      <c r="D14" s="19"/>
      <c r="E14" s="19"/>
      <c r="F14" s="19"/>
      <c r="G14" s="18"/>
      <c r="H14" s="18"/>
    </row>
    <row r="15" spans="1:10" s="40" customFormat="1" x14ac:dyDescent="0.2">
      <c r="A15" s="19"/>
      <c r="B15" s="19"/>
      <c r="C15" s="19"/>
      <c r="D15" s="19"/>
      <c r="E15" s="19"/>
      <c r="F15" s="166"/>
      <c r="G15" s="18"/>
      <c r="H15" s="18"/>
    </row>
    <row r="16" spans="1:10" s="40" customFormat="1" x14ac:dyDescent="0.2">
      <c r="A16" s="19"/>
      <c r="B16" s="19"/>
      <c r="C16" s="19"/>
      <c r="D16" s="19"/>
      <c r="E16" s="19"/>
      <c r="F16" s="19"/>
      <c r="G16" s="18"/>
      <c r="H16" s="18"/>
    </row>
    <row r="17" spans="1:10" s="40" customFormat="1" x14ac:dyDescent="0.2">
      <c r="A17" s="19"/>
      <c r="B17" s="19"/>
      <c r="C17" s="19"/>
      <c r="D17" s="19"/>
      <c r="E17" s="19"/>
      <c r="F17" s="19"/>
      <c r="G17" s="18"/>
      <c r="H17" s="18"/>
    </row>
    <row r="18" spans="1:10" x14ac:dyDescent="0.2">
      <c r="A18" s="19"/>
      <c r="B18" s="19"/>
      <c r="C18" s="19"/>
      <c r="D18" s="19"/>
      <c r="E18" s="19"/>
      <c r="F18" s="19"/>
      <c r="G18" s="18"/>
      <c r="H18" s="18"/>
    </row>
    <row r="19" spans="1:10" x14ac:dyDescent="0.2">
      <c r="A19" s="19"/>
      <c r="B19" s="19"/>
      <c r="C19" s="19"/>
      <c r="D19" s="19"/>
      <c r="E19" s="19"/>
      <c r="F19" s="19"/>
      <c r="G19" s="18"/>
      <c r="H19" s="18"/>
    </row>
    <row r="20" spans="1:10" x14ac:dyDescent="0.2">
      <c r="A20" s="252"/>
      <c r="B20" s="252"/>
      <c r="C20" s="253"/>
      <c r="D20" s="253"/>
      <c r="E20" s="48"/>
      <c r="F20" s="254"/>
      <c r="G20" s="254"/>
      <c r="H20" s="47"/>
      <c r="I20" s="47"/>
      <c r="J20" s="47"/>
    </row>
    <row r="21" spans="1:10" ht="23.25" customHeight="1" x14ac:dyDescent="0.2">
      <c r="A21" s="250"/>
      <c r="B21" s="250"/>
      <c r="C21" s="251"/>
      <c r="D21" s="251"/>
      <c r="E21" s="49"/>
      <c r="F21" s="251"/>
      <c r="G21" s="251"/>
      <c r="H21" s="251"/>
      <c r="I21" s="251"/>
      <c r="J21" s="50"/>
    </row>
    <row r="22" spans="1:10" x14ac:dyDescent="0.2">
      <c r="A22" s="19"/>
      <c r="B22" s="19"/>
      <c r="C22" s="19"/>
      <c r="D22" s="19"/>
      <c r="E22" s="19"/>
      <c r="F22" s="19"/>
      <c r="G22" s="18"/>
      <c r="H22" s="18"/>
    </row>
    <row r="23" spans="1:10" x14ac:dyDescent="0.2">
      <c r="A23" s="19"/>
      <c r="B23" s="19"/>
      <c r="C23" s="19"/>
      <c r="D23" s="19"/>
      <c r="E23" s="19"/>
      <c r="F23" s="19"/>
      <c r="G23" s="18"/>
      <c r="H23" s="18"/>
    </row>
    <row r="24" spans="1:10" x14ac:dyDescent="0.2">
      <c r="A24" s="19"/>
      <c r="B24" s="19"/>
      <c r="C24" s="19"/>
      <c r="D24" s="19"/>
      <c r="E24" s="19"/>
      <c r="F24" s="19"/>
      <c r="G24" s="18"/>
      <c r="H24" s="18"/>
    </row>
    <row r="25" spans="1:10" x14ac:dyDescent="0.2">
      <c r="A25" s="19"/>
      <c r="B25" s="19"/>
      <c r="C25" s="19"/>
      <c r="D25" s="19"/>
      <c r="E25" s="19"/>
      <c r="F25" s="19"/>
      <c r="G25" s="18"/>
      <c r="H25" s="18"/>
    </row>
    <row r="26" spans="1:10" x14ac:dyDescent="0.2">
      <c r="A26" s="19"/>
      <c r="B26" s="19"/>
      <c r="C26" s="19"/>
      <c r="D26" s="19"/>
      <c r="E26" s="19"/>
      <c r="F26" s="19"/>
      <c r="G26" s="18"/>
      <c r="H26" s="18"/>
    </row>
    <row r="27" spans="1:10" x14ac:dyDescent="0.2">
      <c r="A27" s="19"/>
      <c r="B27" s="19"/>
      <c r="C27" s="19"/>
      <c r="D27" s="19"/>
      <c r="E27" s="19"/>
      <c r="F27" s="19"/>
      <c r="G27" s="18"/>
      <c r="H27" s="18"/>
    </row>
    <row r="28" spans="1:10" x14ac:dyDescent="0.2">
      <c r="A28" s="19"/>
      <c r="B28" s="19"/>
      <c r="C28" s="19"/>
      <c r="D28" s="19"/>
      <c r="E28" s="19"/>
      <c r="F28" s="19"/>
      <c r="G28" s="18"/>
      <c r="H28" s="18"/>
    </row>
    <row r="29" spans="1:10" x14ac:dyDescent="0.2">
      <c r="A29" s="19"/>
      <c r="B29" s="19"/>
      <c r="C29" s="19"/>
      <c r="D29" s="19"/>
      <c r="E29" s="19"/>
      <c r="F29" s="19"/>
      <c r="G29" s="18"/>
      <c r="H29" s="18"/>
    </row>
    <row r="30" spans="1:10" x14ac:dyDescent="0.2">
      <c r="A30" s="19"/>
      <c r="B30" s="19"/>
      <c r="C30" s="19"/>
      <c r="D30" s="19"/>
      <c r="E30" s="19"/>
      <c r="F30" s="19"/>
      <c r="G30" s="18"/>
      <c r="H30" s="18"/>
    </row>
    <row r="31" spans="1:10" x14ac:dyDescent="0.2">
      <c r="A31" s="19"/>
      <c r="B31" s="19"/>
      <c r="C31" s="19"/>
      <c r="D31" s="19"/>
      <c r="E31" s="19"/>
      <c r="F31" s="19"/>
      <c r="G31" s="18"/>
      <c r="H31" s="18"/>
    </row>
    <row r="32" spans="1:10" x14ac:dyDescent="0.2">
      <c r="A32" s="19"/>
      <c r="B32" s="19"/>
      <c r="C32" s="19"/>
      <c r="D32" s="19"/>
      <c r="E32" s="19"/>
      <c r="F32" s="19"/>
      <c r="G32" s="18"/>
      <c r="H32" s="18"/>
    </row>
    <row r="33" spans="1:8" x14ac:dyDescent="0.2">
      <c r="A33" s="19"/>
      <c r="B33" s="19"/>
      <c r="C33" s="19"/>
      <c r="D33" s="19"/>
      <c r="E33" s="19"/>
      <c r="F33" s="19"/>
      <c r="G33" s="18"/>
      <c r="H33" s="18"/>
    </row>
  </sheetData>
  <mergeCells count="14">
    <mergeCell ref="A1:I1"/>
    <mergeCell ref="A2:I2"/>
    <mergeCell ref="A3:I3"/>
    <mergeCell ref="A4:I4"/>
    <mergeCell ref="A21:B21"/>
    <mergeCell ref="C21:D21"/>
    <mergeCell ref="F20:G20"/>
    <mergeCell ref="F21:G21"/>
    <mergeCell ref="H21:I21"/>
    <mergeCell ref="A20:B20"/>
    <mergeCell ref="C20:D20"/>
    <mergeCell ref="B11:E11"/>
    <mergeCell ref="B12:E12"/>
    <mergeCell ref="B10:E10"/>
  </mergeCells>
  <dataValidations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>
      <selection activeCell="J18" sqref="J18"/>
    </sheetView>
  </sheetViews>
  <sheetFormatPr baseColWidth="10" defaultRowHeight="11.25" x14ac:dyDescent="0.2"/>
  <cols>
    <col min="1" max="1" width="17.140625" style="19" customWidth="1"/>
    <col min="2" max="5" width="17" style="19" customWidth="1"/>
    <col min="6" max="6" width="17.7109375" style="18" customWidth="1"/>
    <col min="7" max="7" width="11.7109375" style="20" customWidth="1"/>
    <col min="8" max="8" width="19.7109375" style="21" customWidth="1"/>
    <col min="9" max="9" width="8.7109375" style="19" customWidth="1"/>
    <col min="10" max="11" width="11.42578125" style="19"/>
    <col min="12" max="16384" width="11.42578125" style="8"/>
  </cols>
  <sheetData>
    <row r="1" spans="1:11" s="12" customFormat="1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</row>
    <row r="2" spans="1:11" s="12" customFormat="1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52"/>
    </row>
    <row r="3" spans="1:11" s="12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52"/>
    </row>
    <row r="4" spans="1:11" s="12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1" s="12" customFormat="1" ht="10.5" customHeight="1" x14ac:dyDescent="0.2">
      <c r="F6" s="14"/>
      <c r="G6" s="16"/>
      <c r="H6" s="17"/>
    </row>
    <row r="7" spans="1:11" s="12" customFormat="1" ht="11.25" customHeight="1" x14ac:dyDescent="0.2">
      <c r="A7" s="62" t="s">
        <v>119</v>
      </c>
      <c r="B7" s="62"/>
      <c r="C7" s="78"/>
      <c r="D7" s="78"/>
      <c r="E7" s="78"/>
      <c r="F7" s="96"/>
      <c r="G7" s="98"/>
      <c r="H7" s="99" t="s">
        <v>134</v>
      </c>
    </row>
    <row r="8" spans="1:11" ht="11.25" customHeight="1" x14ac:dyDescent="0.2">
      <c r="A8" s="55"/>
      <c r="B8" s="55"/>
      <c r="C8" s="55"/>
      <c r="D8" s="55"/>
      <c r="E8" s="55"/>
      <c r="F8" s="56"/>
      <c r="G8" s="100"/>
      <c r="H8" s="101"/>
      <c r="I8" s="8"/>
      <c r="J8" s="8"/>
      <c r="K8" s="8"/>
    </row>
    <row r="9" spans="1:11" ht="15" customHeight="1" x14ac:dyDescent="0.2">
      <c r="A9" s="67" t="s">
        <v>42</v>
      </c>
      <c r="B9" s="130" t="s">
        <v>43</v>
      </c>
      <c r="C9" s="125"/>
      <c r="D9" s="125"/>
      <c r="E9" s="115"/>
      <c r="F9" s="58" t="s">
        <v>44</v>
      </c>
      <c r="G9" s="102" t="s">
        <v>62</v>
      </c>
      <c r="H9" s="102" t="s">
        <v>63</v>
      </c>
      <c r="I9" s="40"/>
      <c r="J9" s="8"/>
      <c r="K9" s="8"/>
    </row>
    <row r="10" spans="1:11" ht="12" x14ac:dyDescent="0.2">
      <c r="A10" s="41">
        <v>5116100000</v>
      </c>
      <c r="B10" s="235" t="s">
        <v>164</v>
      </c>
      <c r="C10" s="243"/>
      <c r="D10" s="243"/>
      <c r="E10" s="236"/>
      <c r="F10" s="204">
        <v>980000</v>
      </c>
      <c r="G10" s="46">
        <f>(F10/1470397.31)</f>
        <v>0.66648652941292441</v>
      </c>
      <c r="H10" s="46" t="s">
        <v>150</v>
      </c>
    </row>
    <row r="11" spans="1:11" s="40" customFormat="1" ht="12" x14ac:dyDescent="0.2">
      <c r="A11" s="41">
        <v>5126100000</v>
      </c>
      <c r="B11" s="229" t="s">
        <v>184</v>
      </c>
      <c r="C11" s="231"/>
      <c r="D11" s="231"/>
      <c r="E11" s="230"/>
      <c r="F11" s="204">
        <v>2410.1999999999998</v>
      </c>
      <c r="G11" s="46">
        <f t="shared" ref="G11:G18" si="0">(F11/1470397.31)</f>
        <v>1.6391488093786023E-3</v>
      </c>
      <c r="H11" s="46"/>
      <c r="I11" s="19"/>
      <c r="J11" s="19"/>
      <c r="K11" s="19"/>
    </row>
    <row r="12" spans="1:11" ht="12" x14ac:dyDescent="0.2">
      <c r="A12" s="44">
        <v>5133400000</v>
      </c>
      <c r="B12" s="235" t="s">
        <v>165</v>
      </c>
      <c r="C12" s="243"/>
      <c r="D12" s="243"/>
      <c r="E12" s="236"/>
      <c r="F12" s="204">
        <v>255330</v>
      </c>
      <c r="G12" s="46">
        <f t="shared" si="0"/>
        <v>0.1736469444438796</v>
      </c>
      <c r="H12" s="46" t="s">
        <v>169</v>
      </c>
    </row>
    <row r="13" spans="1:11" ht="12" x14ac:dyDescent="0.2">
      <c r="A13" s="44">
        <v>5133900000</v>
      </c>
      <c r="B13" s="235" t="s">
        <v>166</v>
      </c>
      <c r="C13" s="243"/>
      <c r="D13" s="243"/>
      <c r="E13" s="236"/>
      <c r="F13" s="204">
        <v>60471.02</v>
      </c>
      <c r="G13" s="46">
        <f t="shared" si="0"/>
        <v>4.1125632908019939E-2</v>
      </c>
      <c r="H13" s="46"/>
    </row>
    <row r="14" spans="1:11" ht="12" x14ac:dyDescent="0.2">
      <c r="A14" s="44">
        <v>5134100000</v>
      </c>
      <c r="B14" s="235" t="s">
        <v>167</v>
      </c>
      <c r="C14" s="243"/>
      <c r="D14" s="243"/>
      <c r="E14" s="236"/>
      <c r="F14" s="204">
        <v>35648.07</v>
      </c>
      <c r="G14" s="46">
        <f t="shared" si="0"/>
        <v>2.4243835157723458E-2</v>
      </c>
      <c r="H14" s="46"/>
    </row>
    <row r="15" spans="1:11" ht="12" x14ac:dyDescent="0.2">
      <c r="A15" s="44">
        <v>5137100000</v>
      </c>
      <c r="B15" s="235" t="s">
        <v>168</v>
      </c>
      <c r="C15" s="243"/>
      <c r="D15" s="243"/>
      <c r="E15" s="236"/>
      <c r="F15" s="204">
        <v>61756.5</v>
      </c>
      <c r="G15" s="46">
        <f t="shared" si="0"/>
        <v>4.1999872809887005E-2</v>
      </c>
      <c r="H15" s="46"/>
    </row>
    <row r="16" spans="1:11" s="40" customFormat="1" ht="12" x14ac:dyDescent="0.2">
      <c r="A16" s="232">
        <v>5137200000</v>
      </c>
      <c r="B16" s="235" t="s">
        <v>181</v>
      </c>
      <c r="C16" s="243"/>
      <c r="D16" s="243"/>
      <c r="E16" s="236"/>
      <c r="F16" s="204">
        <v>7151.01</v>
      </c>
      <c r="G16" s="46">
        <f t="shared" si="0"/>
        <v>4.8633182007113435E-3</v>
      </c>
      <c r="H16" s="46"/>
      <c r="I16" s="19"/>
      <c r="J16" s="19"/>
      <c r="K16" s="19"/>
    </row>
    <row r="17" spans="1:11" s="40" customFormat="1" ht="12" x14ac:dyDescent="0.2">
      <c r="A17" s="232">
        <v>5137500000</v>
      </c>
      <c r="B17" s="229" t="s">
        <v>182</v>
      </c>
      <c r="C17" s="231"/>
      <c r="D17" s="231"/>
      <c r="E17" s="230"/>
      <c r="F17" s="204">
        <v>63130.51</v>
      </c>
      <c r="G17" s="46">
        <f t="shared" si="0"/>
        <v>4.2934320928538695E-2</v>
      </c>
      <c r="H17" s="46"/>
      <c r="I17" s="19"/>
      <c r="J17" s="19"/>
      <c r="K17" s="19"/>
    </row>
    <row r="18" spans="1:11" s="40" customFormat="1" ht="12" x14ac:dyDescent="0.2">
      <c r="A18" s="232">
        <v>5138300000</v>
      </c>
      <c r="B18" s="229" t="s">
        <v>183</v>
      </c>
      <c r="C18" s="231"/>
      <c r="D18" s="231"/>
      <c r="E18" s="230"/>
      <c r="F18" s="204">
        <v>4500</v>
      </c>
      <c r="G18" s="46">
        <f t="shared" si="0"/>
        <v>3.060397328936898E-3</v>
      </c>
      <c r="H18" s="46"/>
      <c r="I18" s="19"/>
      <c r="J18" s="19"/>
      <c r="K18" s="19"/>
    </row>
    <row r="19" spans="1:11" ht="12" x14ac:dyDescent="0.2">
      <c r="A19" s="213"/>
      <c r="B19" s="259" t="s">
        <v>142</v>
      </c>
      <c r="C19" s="260"/>
      <c r="D19" s="260"/>
      <c r="E19" s="261"/>
      <c r="F19" s="214">
        <f>SUM(F10:F18)</f>
        <v>1470397.31</v>
      </c>
      <c r="G19" s="215">
        <f>SUM(G10:G18)</f>
        <v>1</v>
      </c>
      <c r="H19" s="212"/>
    </row>
    <row r="20" spans="1:11" x14ac:dyDescent="0.2">
      <c r="A20" s="22"/>
      <c r="B20" s="22"/>
      <c r="C20" s="22"/>
      <c r="D20" s="22"/>
      <c r="E20" s="22"/>
      <c r="F20" s="23"/>
      <c r="G20" s="24"/>
      <c r="H20" s="25"/>
    </row>
    <row r="22" spans="1:11" x14ac:dyDescent="0.2">
      <c r="F22" s="170"/>
    </row>
    <row r="26" spans="1:11" x14ac:dyDescent="0.2">
      <c r="A26" s="252"/>
      <c r="B26" s="252"/>
      <c r="C26" s="252"/>
      <c r="D26" s="252"/>
      <c r="E26" s="145"/>
      <c r="F26" s="254"/>
      <c r="G26" s="254"/>
      <c r="H26" s="255"/>
      <c r="I26" s="255"/>
    </row>
    <row r="27" spans="1:11" ht="23.25" customHeight="1" x14ac:dyDescent="0.2">
      <c r="A27" s="250"/>
      <c r="B27" s="250"/>
      <c r="C27" s="251"/>
      <c r="D27" s="251"/>
      <c r="E27" s="158"/>
      <c r="F27" s="251"/>
      <c r="G27" s="251"/>
      <c r="H27" s="262"/>
      <c r="I27" s="262"/>
    </row>
  </sheetData>
  <mergeCells count="19">
    <mergeCell ref="A27:B27"/>
    <mergeCell ref="C27:D27"/>
    <mergeCell ref="F27:G27"/>
    <mergeCell ref="H27:I27"/>
    <mergeCell ref="A26:B26"/>
    <mergeCell ref="C26:D26"/>
    <mergeCell ref="F26:G26"/>
    <mergeCell ref="H26:I26"/>
    <mergeCell ref="B15:E15"/>
    <mergeCell ref="B19:E19"/>
    <mergeCell ref="A1:I1"/>
    <mergeCell ref="A2:I2"/>
    <mergeCell ref="A3:I3"/>
    <mergeCell ref="A4:I4"/>
    <mergeCell ref="B10:E10"/>
    <mergeCell ref="B12:E12"/>
    <mergeCell ref="B13:E13"/>
    <mergeCell ref="B14:E14"/>
    <mergeCell ref="B16:E16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H10" sqref="H10"/>
    </sheetView>
  </sheetViews>
  <sheetFormatPr baseColWidth="10" defaultRowHeight="11.25" x14ac:dyDescent="0.2"/>
  <cols>
    <col min="1" max="1" width="13.7109375" style="8" customWidth="1"/>
    <col min="2" max="2" width="29.42578125" style="8" customWidth="1"/>
    <col min="3" max="5" width="15.140625" style="40" customWidth="1"/>
    <col min="6" max="8" width="17.7109375" style="9" customWidth="1"/>
    <col min="9" max="10" width="17.7109375" style="8" customWidth="1"/>
    <col min="11" max="16384" width="11.42578125" style="8"/>
  </cols>
  <sheetData>
    <row r="1" spans="1:10" s="12" customFormat="1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</row>
    <row r="2" spans="1:10" s="12" customFormat="1" ht="20.25" x14ac:dyDescent="0.3">
      <c r="A2" s="263" t="s">
        <v>176</v>
      </c>
      <c r="B2" s="263"/>
      <c r="C2" s="263"/>
      <c r="D2" s="263"/>
      <c r="E2" s="263"/>
      <c r="F2" s="263"/>
      <c r="G2" s="263"/>
      <c r="H2" s="263"/>
      <c r="I2" s="263"/>
      <c r="J2" s="52"/>
    </row>
    <row r="3" spans="1:10" s="12" customFormat="1" ht="15" x14ac:dyDescent="0.25">
      <c r="A3" s="264" t="s">
        <v>180</v>
      </c>
      <c r="B3" s="264"/>
      <c r="C3" s="264"/>
      <c r="D3" s="264"/>
      <c r="E3" s="264"/>
      <c r="F3" s="264"/>
      <c r="G3" s="264"/>
      <c r="H3" s="264"/>
      <c r="I3" s="264"/>
      <c r="J3" s="52"/>
    </row>
    <row r="4" spans="1:10" s="12" customFormat="1" x14ac:dyDescent="0.2">
      <c r="A4" s="265" t="s">
        <v>151</v>
      </c>
      <c r="B4" s="265"/>
      <c r="C4" s="265"/>
      <c r="D4" s="265"/>
      <c r="E4" s="265"/>
      <c r="F4" s="265"/>
      <c r="G4" s="265"/>
      <c r="H4" s="265"/>
      <c r="I4" s="265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7" spans="1:10" s="12" customFormat="1" ht="11.25" customHeight="1" x14ac:dyDescent="0.2">
      <c r="A7" s="142" t="s">
        <v>68</v>
      </c>
      <c r="B7" s="165"/>
      <c r="C7" s="143"/>
      <c r="D7" s="78"/>
      <c r="E7" s="78"/>
      <c r="F7" s="92"/>
      <c r="G7" s="92"/>
      <c r="H7" s="92"/>
      <c r="I7" s="84" t="s">
        <v>65</v>
      </c>
    </row>
    <row r="8" spans="1:10" s="15" customFormat="1" ht="12" x14ac:dyDescent="0.2">
      <c r="A8" s="76"/>
      <c r="B8" s="76"/>
      <c r="C8" s="76"/>
      <c r="D8" s="76"/>
      <c r="E8" s="76"/>
      <c r="F8" s="87"/>
      <c r="G8" s="104"/>
      <c r="H8" s="104"/>
      <c r="I8" s="105"/>
    </row>
    <row r="9" spans="1:10" s="40" customFormat="1" ht="15" customHeight="1" x14ac:dyDescent="0.2">
      <c r="A9" s="136" t="s">
        <v>42</v>
      </c>
      <c r="B9" s="141" t="s">
        <v>43</v>
      </c>
      <c r="C9" s="139"/>
      <c r="D9" s="139"/>
      <c r="E9" s="140"/>
      <c r="F9" s="120" t="s">
        <v>54</v>
      </c>
      <c r="G9" s="79" t="s">
        <v>55</v>
      </c>
      <c r="H9" s="106" t="s">
        <v>64</v>
      </c>
      <c r="I9" s="106" t="s">
        <v>61</v>
      </c>
    </row>
    <row r="10" spans="1:10" s="10" customFormat="1" ht="12" x14ac:dyDescent="0.2">
      <c r="A10" s="137">
        <v>3221100000</v>
      </c>
      <c r="B10" s="266" t="s">
        <v>170</v>
      </c>
      <c r="C10" s="267"/>
      <c r="D10" s="267"/>
      <c r="E10" s="268"/>
      <c r="F10" s="171">
        <v>8903737.1899999995</v>
      </c>
      <c r="G10" s="171">
        <v>8737886.6899999995</v>
      </c>
      <c r="H10" s="171">
        <f>G10-F10</f>
        <v>-165850.5</v>
      </c>
      <c r="I10" s="171" t="s">
        <v>149</v>
      </c>
      <c r="J10" s="11"/>
    </row>
    <row r="11" spans="1:10" s="40" customFormat="1" ht="12" x14ac:dyDescent="0.2">
      <c r="A11" s="116"/>
      <c r="B11" s="269" t="s">
        <v>133</v>
      </c>
      <c r="C11" s="270"/>
      <c r="D11" s="270"/>
      <c r="E11" s="271"/>
      <c r="F11" s="216">
        <f>F10</f>
        <v>8903737.1899999995</v>
      </c>
      <c r="G11" s="216">
        <f>G10</f>
        <v>8737886.6899999995</v>
      </c>
      <c r="H11" s="216">
        <f>H10</f>
        <v>-165850.5</v>
      </c>
      <c r="I11" s="217"/>
    </row>
    <row r="12" spans="1:10" s="40" customFormat="1" x14ac:dyDescent="0.2">
      <c r="F12" s="9"/>
      <c r="G12" s="9"/>
      <c r="H12" s="9"/>
    </row>
    <row r="20" spans="1:10" x14ac:dyDescent="0.2">
      <c r="A20" s="252"/>
      <c r="B20" s="252"/>
      <c r="C20" s="253"/>
      <c r="D20" s="253"/>
      <c r="E20" s="254"/>
      <c r="F20" s="254"/>
      <c r="G20" s="254"/>
      <c r="H20" s="254"/>
      <c r="I20" s="254"/>
      <c r="J20" s="254"/>
    </row>
    <row r="21" spans="1:10" ht="18" customHeight="1" x14ac:dyDescent="0.2">
      <c r="A21" s="250"/>
      <c r="B21" s="250"/>
      <c r="C21" s="251"/>
      <c r="D21" s="251"/>
      <c r="E21" s="251"/>
      <c r="F21" s="251"/>
      <c r="G21" s="251"/>
      <c r="H21" s="251"/>
      <c r="I21" s="251"/>
      <c r="J21" s="251"/>
    </row>
  </sheetData>
  <protectedRanges>
    <protectedRange sqref="I11" name="Rango1"/>
  </protectedRanges>
  <mergeCells count="16">
    <mergeCell ref="A1:I1"/>
    <mergeCell ref="A2:I2"/>
    <mergeCell ref="A3:I3"/>
    <mergeCell ref="A4:I4"/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  <mergeCell ref="B10:E10"/>
    <mergeCell ref="B11:E11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G12" sqref="G12"/>
    </sheetView>
  </sheetViews>
  <sheetFormatPr baseColWidth="10" defaultRowHeight="11.25" x14ac:dyDescent="0.2"/>
  <cols>
    <col min="1" max="1" width="13.28515625" style="19" customWidth="1"/>
    <col min="2" max="2" width="12.7109375" style="19" customWidth="1"/>
    <col min="3" max="5" width="14.42578125" style="19" customWidth="1"/>
    <col min="6" max="8" width="17.7109375" style="18" customWidth="1"/>
    <col min="9" max="16384" width="11.42578125" style="8"/>
  </cols>
  <sheetData>
    <row r="1" spans="1:10" s="40" customFormat="1" ht="18" x14ac:dyDescent="0.25">
      <c r="A1" s="239" t="s">
        <v>174</v>
      </c>
      <c r="B1" s="239"/>
      <c r="C1" s="239"/>
      <c r="D1" s="239"/>
      <c r="E1" s="239"/>
      <c r="F1" s="239"/>
      <c r="G1" s="239"/>
      <c r="H1" s="239"/>
      <c r="I1" s="239"/>
      <c r="J1" s="51"/>
    </row>
    <row r="2" spans="1:10" s="40" customFormat="1" ht="20.25" x14ac:dyDescent="0.3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52"/>
    </row>
    <row r="3" spans="1:10" s="40" customFormat="1" ht="15" x14ac:dyDescent="0.2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52"/>
    </row>
    <row r="4" spans="1:10" s="40" customFormat="1" x14ac:dyDescent="0.2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7"/>
    </row>
    <row r="5" spans="1:10" s="12" customForma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0" s="12" customFormat="1" x14ac:dyDescent="0.2">
      <c r="A6" s="3"/>
      <c r="B6" s="3"/>
      <c r="C6" s="3"/>
      <c r="D6" s="3"/>
      <c r="E6" s="4"/>
      <c r="F6" s="5"/>
      <c r="G6" s="6"/>
      <c r="H6" s="9"/>
      <c r="I6" s="40"/>
      <c r="J6" s="7"/>
    </row>
    <row r="7" spans="1:10" s="12" customFormat="1" ht="11.25" customHeight="1" x14ac:dyDescent="0.2">
      <c r="A7" s="130" t="s">
        <v>70</v>
      </c>
      <c r="B7" s="149"/>
      <c r="C7" s="103"/>
      <c r="D7" s="103"/>
      <c r="E7" s="103"/>
      <c r="F7" s="96"/>
      <c r="G7" s="96"/>
      <c r="H7" s="108" t="s">
        <v>66</v>
      </c>
    </row>
    <row r="8" spans="1:10" s="15" customFormat="1" ht="12" x14ac:dyDescent="0.2">
      <c r="A8" s="109"/>
      <c r="B8" s="109"/>
      <c r="C8" s="109"/>
      <c r="D8" s="109"/>
      <c r="E8" s="109"/>
      <c r="F8" s="110"/>
      <c r="G8" s="111"/>
      <c r="H8" s="111"/>
    </row>
    <row r="9" spans="1:10" ht="15" customHeight="1" x14ac:dyDescent="0.2">
      <c r="A9" s="67" t="s">
        <v>42</v>
      </c>
      <c r="B9" s="130" t="s">
        <v>43</v>
      </c>
      <c r="C9" s="125"/>
      <c r="D9" s="125"/>
      <c r="E9" s="148"/>
      <c r="F9" s="79" t="s">
        <v>54</v>
      </c>
      <c r="G9" s="79" t="s">
        <v>55</v>
      </c>
      <c r="H9" s="79" t="s">
        <v>56</v>
      </c>
    </row>
    <row r="10" spans="1:10" ht="12" x14ac:dyDescent="0.2">
      <c r="A10" s="167">
        <v>1112101001</v>
      </c>
      <c r="B10" s="273" t="s">
        <v>159</v>
      </c>
      <c r="C10" s="274"/>
      <c r="D10" s="274"/>
      <c r="E10" s="275"/>
      <c r="F10" s="204">
        <v>115117214.88</v>
      </c>
      <c r="G10" s="204">
        <v>126784885.87</v>
      </c>
      <c r="H10" s="204">
        <f>G10-F10</f>
        <v>11667670.99000001</v>
      </c>
    </row>
    <row r="11" spans="1:10" ht="12" x14ac:dyDescent="0.2">
      <c r="A11" s="167">
        <v>1112101003</v>
      </c>
      <c r="B11" s="273" t="s">
        <v>160</v>
      </c>
      <c r="C11" s="274"/>
      <c r="D11" s="274"/>
      <c r="E11" s="275"/>
      <c r="F11" s="204">
        <v>500432.07</v>
      </c>
      <c r="G11" s="204">
        <v>640511.11</v>
      </c>
      <c r="H11" s="204">
        <f>G11-F11</f>
        <v>140079.03999999998</v>
      </c>
    </row>
    <row r="12" spans="1:10" s="10" customFormat="1" ht="12" x14ac:dyDescent="0.2">
      <c r="A12" s="116"/>
      <c r="B12" s="244" t="s">
        <v>143</v>
      </c>
      <c r="C12" s="245"/>
      <c r="D12" s="245"/>
      <c r="E12" s="272"/>
      <c r="F12" s="205">
        <f>+F10+F11</f>
        <v>115617646.94999999</v>
      </c>
      <c r="G12" s="205">
        <f t="shared" ref="G12:H12" si="0">+G10+G11</f>
        <v>127425396.98</v>
      </c>
      <c r="H12" s="205">
        <f t="shared" si="0"/>
        <v>11807750.030000009</v>
      </c>
    </row>
    <row r="13" spans="1:10" s="10" customFormat="1" x14ac:dyDescent="0.2">
      <c r="A13" s="22"/>
      <c r="B13" s="22"/>
      <c r="C13" s="22"/>
      <c r="D13" s="22"/>
      <c r="E13" s="22"/>
      <c r="F13" s="26"/>
      <c r="G13" s="26"/>
      <c r="H13" s="26"/>
    </row>
    <row r="14" spans="1:10" s="10" customFormat="1" x14ac:dyDescent="0.2">
      <c r="A14" s="22"/>
      <c r="B14" s="22"/>
      <c r="C14" s="22"/>
      <c r="D14" s="22"/>
      <c r="E14" s="22"/>
      <c r="F14" s="26"/>
      <c r="G14" s="26"/>
      <c r="H14" s="26"/>
    </row>
    <row r="15" spans="1:10" s="10" customFormat="1" x14ac:dyDescent="0.2">
      <c r="A15" s="22"/>
      <c r="B15" s="22"/>
      <c r="C15" s="22"/>
      <c r="D15" s="22"/>
      <c r="E15" s="22"/>
      <c r="F15" s="26"/>
      <c r="G15" s="26"/>
      <c r="H15" s="26"/>
    </row>
    <row r="16" spans="1:10" s="10" customFormat="1" x14ac:dyDescent="0.2">
      <c r="A16" s="22"/>
      <c r="B16" s="22"/>
      <c r="C16" s="22"/>
      <c r="D16" s="22"/>
      <c r="E16" s="22"/>
      <c r="F16" s="26"/>
      <c r="G16" s="26"/>
      <c r="H16" s="26"/>
    </row>
    <row r="17" spans="1:9" s="10" customFormat="1" x14ac:dyDescent="0.2">
      <c r="A17" s="22"/>
      <c r="B17" s="22"/>
      <c r="C17" s="22"/>
      <c r="D17" s="22"/>
      <c r="E17" s="22"/>
      <c r="F17" s="26"/>
      <c r="G17" s="26"/>
      <c r="H17" s="26"/>
      <c r="I17" s="11"/>
    </row>
    <row r="18" spans="1:9" s="10" customFormat="1" x14ac:dyDescent="0.2">
      <c r="A18" s="22"/>
      <c r="B18" s="22"/>
      <c r="C18" s="22"/>
      <c r="D18" s="22"/>
      <c r="E18" s="22"/>
      <c r="F18" s="26"/>
      <c r="G18" s="26"/>
      <c r="H18" s="26"/>
    </row>
    <row r="20" spans="1:9" x14ac:dyDescent="0.2">
      <c r="A20" s="252"/>
      <c r="B20" s="252"/>
      <c r="C20" s="253"/>
      <c r="D20" s="253"/>
      <c r="E20" s="48"/>
      <c r="F20" s="254"/>
      <c r="G20" s="254"/>
      <c r="H20" s="254"/>
      <c r="I20" s="254"/>
    </row>
    <row r="21" spans="1:9" ht="23.25" customHeight="1" x14ac:dyDescent="0.2">
      <c r="A21" s="250"/>
      <c r="B21" s="250"/>
      <c r="C21" s="251"/>
      <c r="D21" s="251"/>
      <c r="E21" s="49"/>
      <c r="F21" s="251"/>
      <c r="G21" s="251"/>
      <c r="H21" s="251"/>
      <c r="I21" s="251"/>
    </row>
  </sheetData>
  <mergeCells count="15">
    <mergeCell ref="A21:B21"/>
    <mergeCell ref="C21:D21"/>
    <mergeCell ref="F21:G21"/>
    <mergeCell ref="H21:I21"/>
    <mergeCell ref="A20:B20"/>
    <mergeCell ref="C20:D20"/>
    <mergeCell ref="F20:G20"/>
    <mergeCell ref="H20:I20"/>
    <mergeCell ref="B12:E12"/>
    <mergeCell ref="A1:I1"/>
    <mergeCell ref="A2:I2"/>
    <mergeCell ref="A3:I3"/>
    <mergeCell ref="A4:I4"/>
    <mergeCell ref="B10:E10"/>
    <mergeCell ref="B11:E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2016-11-14T21:48:53Z</cp:lastPrinted>
  <dcterms:created xsi:type="dcterms:W3CDTF">2012-12-11T20:36:24Z</dcterms:created>
  <dcterms:modified xsi:type="dcterms:W3CDTF">2017-07-18T17:18:51Z</dcterms:modified>
</cp:coreProperties>
</file>